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025" windowWidth="15480" windowHeight="7680" activeTab="0"/>
  </bookViews>
  <sheets>
    <sheet name="events_alphabetically" sheetId="1" r:id="rId1"/>
    <sheet name="top_events" sheetId="2" r:id="rId2"/>
    <sheet name="events_by_pct" sheetId="3" r:id="rId3"/>
  </sheets>
  <definedNames/>
  <calcPr fullCalcOnLoad="1"/>
</workbook>
</file>

<file path=xl/sharedStrings.xml><?xml version="1.0" encoding="utf-8"?>
<sst xmlns="http://schemas.openxmlformats.org/spreadsheetml/2006/main" count="262" uniqueCount="112">
  <si>
    <t>total</t>
  </si>
  <si>
    <t>AssociationRequestEvent - ABORT_ASSOC</t>
  </si>
  <si>
    <t>BulkDownloadRequestEvent</t>
  </si>
  <si>
    <t>CreateRangedAuditEvent</t>
  </si>
  <si>
    <t>CustomerQueryRequestEvent</t>
  </si>
  <si>
    <t>GenerateReportEvent - SUBSCRIPTION_REPORTS</t>
  </si>
  <si>
    <t>HKKeyChangeIntervalEvent</t>
  </si>
  <si>
    <t>HousekeepingRequestEvent</t>
  </si>
  <si>
    <t>ListScheduledReportsEvent</t>
  </si>
  <si>
    <t>LogonEvent</t>
  </si>
  <si>
    <t>LRNRequestEvent - DELETE_LRN</t>
  </si>
  <si>
    <t>LSMSNotifyEvent - ACTIVATE_SV</t>
  </si>
  <si>
    <t>LSMSNotifyEvent - DELETE_LRN</t>
  </si>
  <si>
    <t>LSMSNotifyEvent - DISCONNECT_SV</t>
  </si>
  <si>
    <t>LSMSNotifyEvent - MODIFY_SV</t>
  </si>
  <si>
    <t>LSMSNotifyEvent - NPA_NXX_FIRST_USAGE</t>
  </si>
  <si>
    <t>LsmsSvNotifyResponseEvent - ACTIVATE_SV</t>
  </si>
  <si>
    <t>NpaNxxBlockQueryRequestEvent</t>
  </si>
  <si>
    <t>NpaNxxBlockRequestEvent - CREATE_BLOCK</t>
  </si>
  <si>
    <t>NpaNxxLrnQueryEvent</t>
  </si>
  <si>
    <t>NpaNxxRequestEvent - GENERATE_FIRST_USAGE</t>
  </si>
  <si>
    <t>QueryAuditEvent</t>
  </si>
  <si>
    <t>QueryLsmsSVsEvent</t>
  </si>
  <si>
    <t>ResyncDataEvent - RESYNC_NETWORK_DATA</t>
  </si>
  <si>
    <t>ResyncDataEvent - RESYNC_SV_DATA</t>
  </si>
  <si>
    <t>ServiceElementUsageQuery</t>
  </si>
  <si>
    <t>ServiceElementUsageRecordEvent</t>
  </si>
  <si>
    <t>SPNotifyEvent - AUDIT_CREATE_NOTIFY</t>
  </si>
  <si>
    <t>SPNotifyEvent - AUDIT_DELETE_NOTIFY</t>
  </si>
  <si>
    <t>SPNotifyEvent - AUDIT_DISCREPANCY_NOTIFY</t>
  </si>
  <si>
    <t>SPNotifyEvent - AUDIT_RESULTS_NOTIFY</t>
  </si>
  <si>
    <t>SPNotifyEvent - DELETE_LRN</t>
  </si>
  <si>
    <t>SPNotifyEvent - NPA_NXX_FIRST_USAGE</t>
  </si>
  <si>
    <t>SPNotifyEvent - SV_CANCELLATION_ACK_REQUEST</t>
  </si>
  <si>
    <t>SPNotifyEvent - SV_CREATE_NOTIFY</t>
  </si>
  <si>
    <t>SPNotifyEvent - SV_DISCONNECT_DATES_NOTIFY</t>
  </si>
  <si>
    <t>SPNotifyEvent - SV_MODIFY_ATTRIBUTE_NOTIFY</t>
  </si>
  <si>
    <t>SPNotifyEvent - SV_MODIFY_STATUS_NOTIFY</t>
  </si>
  <si>
    <t>SPNotifyEvent - SV_NO_OLD_FINAL_ACK_CREATE</t>
  </si>
  <si>
    <t>SVExpirationRequestEvent - CONFLICT_SVS</t>
  </si>
  <si>
    <t>SVExpirationRequestEvent - PENDING_SVS</t>
  </si>
  <si>
    <t>SVQueryRequestEvent</t>
  </si>
  <si>
    <t>SVRequestEvent - ACTIVATE_SV</t>
  </si>
  <si>
    <t>SVRequestEvent - CANCEL_SV</t>
  </si>
  <si>
    <t>SVRequestEvent - CREATE_SV</t>
  </si>
  <si>
    <t>SVRequestEvent - DISCONNECT_SV</t>
  </si>
  <si>
    <t>SVRequestEvent - MODIFY_SV</t>
  </si>
  <si>
    <t>SVRequestEvent - RESEND_SV</t>
  </si>
  <si>
    <t>SVRequestEvent - SV_TO_CONFLICT</t>
  </si>
  <si>
    <t>SVRequestEvent - SV_TO_CONFLICT_RESOLUTION</t>
  </si>
  <si>
    <t>TimerExpiredEvent</t>
  </si>
  <si>
    <t>CreateUserEvent</t>
  </si>
  <si>
    <t>DeleteUserEvent</t>
  </si>
  <si>
    <t>LRNRequestEvent - CREATE_LRN</t>
  </si>
  <si>
    <t>LrnQueryRequestEvent</t>
  </si>
  <si>
    <t>LSMSNotifyEvent - CREATE_LRN</t>
  </si>
  <si>
    <t>LSMSNotifyEvent - CREATE_NPA_NXX</t>
  </si>
  <si>
    <t>NpaNxxRequestEvent - CREATE_NPA_NXX</t>
  </si>
  <si>
    <t>QueryUserLevelEvent</t>
  </si>
  <si>
    <t>QueryUserListEvent</t>
  </si>
  <si>
    <t>SPNotifyEvent - CREATE_LRN</t>
  </si>
  <si>
    <t>SPNotifyEvent - CREATE_NPA_NXX</t>
  </si>
  <si>
    <t>AuditPeriodicSynchEvent</t>
  </si>
  <si>
    <t>IlogRollupEvent</t>
  </si>
  <si>
    <t>CancelAuditEvent</t>
  </si>
  <si>
    <t>GenerateReportEvent - AUDIT_SUMMARY_REPORT</t>
  </si>
  <si>
    <t>GenerateReportEvent - NPA_SPLIT_REPORT</t>
  </si>
  <si>
    <t>KeyFileEvent - WRITE_KEY_LIST</t>
  </si>
  <si>
    <t>KeyListCreateEvent</t>
  </si>
  <si>
    <t>KeyListQueryEvent</t>
  </si>
  <si>
    <t>LSMSNotifyEvent - DELETE_NPA_NXX</t>
  </si>
  <si>
    <t>MassUpdateRequestEvent</t>
  </si>
  <si>
    <t>NotificationModifyRequestEvent</t>
  </si>
  <si>
    <t>NpaNxxBlockRequestEvent - MODIFY_BLOCK</t>
  </si>
  <si>
    <t>NpaNxxQueryRequestEvent</t>
  </si>
  <si>
    <t>NpaNxxRequestEvent - DELETE_NPA_NXX</t>
  </si>
  <si>
    <t>CacheResyncEvent - TUNABLE_DATA</t>
  </si>
  <si>
    <t>ConfigureSPParametersEvent</t>
  </si>
  <si>
    <t>ModifyUserEvent</t>
  </si>
  <si>
    <t>CacheResyncEvent - NPAC_CUSTOMER_DATA</t>
  </si>
  <si>
    <t>CustomerRequestEvent - MODIFY</t>
  </si>
  <si>
    <t>GenerateReportEvent - OPEN_NPA_NXX_REPORT</t>
  </si>
  <si>
    <t>NpaNxxLrnRequestEvent</t>
  </si>
  <si>
    <t>QueryTunaListEvent</t>
  </si>
  <si>
    <t>Sa</t>
  </si>
  <si>
    <t>Su</t>
  </si>
  <si>
    <t>Mo</t>
  </si>
  <si>
    <t>Tu</t>
  </si>
  <si>
    <t>We</t>
  </si>
  <si>
    <t>Th</t>
  </si>
  <si>
    <t>Fr</t>
  </si>
  <si>
    <t>pct</t>
  </si>
  <si>
    <t>CacheResyncEvent – ENCRYPTION_KEY_DATA</t>
  </si>
  <si>
    <t>KeyFileEvent - READ_HASH</t>
  </si>
  <si>
    <t>KeyFileEvent - READ_KEY_LIST</t>
  </si>
  <si>
    <t>KeyFileEvent - WRITE_HASH</t>
  </si>
  <si>
    <t>KeyListChecksumEvent</t>
  </si>
  <si>
    <t>KeyListStateChangeEvent - ACTIVATE_KEY_LIST</t>
  </si>
  <si>
    <t>CustomerRequestEvent - CREATE</t>
  </si>
  <si>
    <t>LSMSNotifyEvent - CREATE_CUSTOMER</t>
  </si>
  <si>
    <t>SPNotifyEvent - CREATE_CUSTOMER</t>
  </si>
  <si>
    <t>SVHistoryQueryEvent</t>
  </si>
  <si>
    <t>KeyChangeEvent</t>
  </si>
  <si>
    <t>cumm</t>
  </si>
  <si>
    <t>other</t>
  </si>
  <si>
    <t>NPAC - Midwest Region -- 02/16 - 02/29/2000 -- all events</t>
  </si>
  <si>
    <t>NPAC - Midwest Region -- 02/16 - 02/29/2000 -- all events alphabetically</t>
  </si>
  <si>
    <t>NPAC - Midwest Region -- 02/16 - 02/29/2000 -- by percentage</t>
  </si>
  <si>
    <t>NpaSplitQueryRequestEvent</t>
  </si>
  <si>
    <t xml:space="preserve">double check </t>
  </si>
  <si>
    <t>difference</t>
  </si>
  <si>
    <t>double 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</si>
</sst>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9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NPAC -- MidWest Region 02/16 to 02/29/2000 -- all events</a:t>
            </a:r>
          </a:p>
        </c:rich>
      </c:tx>
      <c:layout>
        <c:manualLayout>
          <c:xMode val="factor"/>
          <c:yMode val="factor"/>
          <c:x val="0.01975"/>
          <c:y val="0.0165"/>
        </c:manualLayout>
      </c:layout>
      <c:spPr>
        <a:noFill/>
        <a:ln>
          <a:noFill/>
        </a:ln>
      </c:spPr>
    </c:title>
    <c:view3D>
      <c:rotX val="55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0975"/>
          <c:w val="0.9925"/>
          <c:h val="0.71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top_events!$C$7</c:f>
              <c:strCache>
                <c:ptCount val="1"/>
                <c:pt idx="0">
                  <c:v>LSMSNotifyEvent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top_events!$D$7:$Q$7</c:f>
              <c:numCache>
                <c:ptCount val="14"/>
                <c:pt idx="0">
                  <c:v>101697</c:v>
                </c:pt>
                <c:pt idx="1">
                  <c:v>114214</c:v>
                </c:pt>
                <c:pt idx="2">
                  <c:v>187058</c:v>
                </c:pt>
                <c:pt idx="3">
                  <c:v>209700</c:v>
                </c:pt>
                <c:pt idx="4">
                  <c:v>6741</c:v>
                </c:pt>
                <c:pt idx="5">
                  <c:v>598</c:v>
                </c:pt>
                <c:pt idx="6">
                  <c:v>10011</c:v>
                </c:pt>
                <c:pt idx="7">
                  <c:v>745</c:v>
                </c:pt>
                <c:pt idx="8">
                  <c:v>4128</c:v>
                </c:pt>
                <c:pt idx="9">
                  <c:v>56617</c:v>
                </c:pt>
                <c:pt idx="10">
                  <c:v>1776</c:v>
                </c:pt>
                <c:pt idx="11">
                  <c:v>2853</c:v>
                </c:pt>
                <c:pt idx="12">
                  <c:v>1409</c:v>
                </c:pt>
                <c:pt idx="13">
                  <c:v>1582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top_events!$C$8</c:f>
              <c:strCache>
                <c:ptCount val="1"/>
                <c:pt idx="0">
                  <c:v>LSMSNotifyEvent - ACTIVATE_SV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top_events!$D$8:$Q$8</c:f>
              <c:numCache>
                <c:ptCount val="14"/>
                <c:pt idx="0">
                  <c:v>26776</c:v>
                </c:pt>
                <c:pt idx="1">
                  <c:v>25694</c:v>
                </c:pt>
                <c:pt idx="2">
                  <c:v>27841</c:v>
                </c:pt>
                <c:pt idx="3">
                  <c:v>6335</c:v>
                </c:pt>
                <c:pt idx="4">
                  <c:v>1310</c:v>
                </c:pt>
                <c:pt idx="5">
                  <c:v>19704</c:v>
                </c:pt>
                <c:pt idx="6">
                  <c:v>24285</c:v>
                </c:pt>
                <c:pt idx="7">
                  <c:v>33237</c:v>
                </c:pt>
                <c:pt idx="8">
                  <c:v>37223</c:v>
                </c:pt>
                <c:pt idx="9">
                  <c:v>29545</c:v>
                </c:pt>
                <c:pt idx="10">
                  <c:v>5733</c:v>
                </c:pt>
                <c:pt idx="11">
                  <c:v>779</c:v>
                </c:pt>
                <c:pt idx="12">
                  <c:v>30244</c:v>
                </c:pt>
                <c:pt idx="13">
                  <c:v>33781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top_events!$C$14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top_events!$D$14:$Q$14</c:f>
              <c:numCache>
                <c:ptCount val="14"/>
                <c:pt idx="0">
                  <c:v>20205</c:v>
                </c:pt>
                <c:pt idx="1">
                  <c:v>23424</c:v>
                </c:pt>
                <c:pt idx="2">
                  <c:v>22992</c:v>
                </c:pt>
                <c:pt idx="3">
                  <c:v>4056</c:v>
                </c:pt>
                <c:pt idx="4">
                  <c:v>4082</c:v>
                </c:pt>
                <c:pt idx="5">
                  <c:v>23463</c:v>
                </c:pt>
                <c:pt idx="6">
                  <c:v>22572</c:v>
                </c:pt>
                <c:pt idx="7">
                  <c:v>22668</c:v>
                </c:pt>
                <c:pt idx="8">
                  <c:v>35022</c:v>
                </c:pt>
                <c:pt idx="9">
                  <c:v>24733</c:v>
                </c:pt>
                <c:pt idx="10">
                  <c:v>5286</c:v>
                </c:pt>
                <c:pt idx="11">
                  <c:v>1882</c:v>
                </c:pt>
                <c:pt idx="12">
                  <c:v>20911</c:v>
                </c:pt>
                <c:pt idx="13">
                  <c:v>21198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top_events!$C$9</c:f>
              <c:strCache>
                <c:ptCount val="1"/>
                <c:pt idx="0">
                  <c:v>SPNotifyEvent - SV_MODIFY_STATUS_NOTIFY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top_events!$D$9:$Q$9</c:f>
              <c:numCache>
                <c:ptCount val="14"/>
                <c:pt idx="0">
                  <c:v>14176</c:v>
                </c:pt>
                <c:pt idx="1">
                  <c:v>18710</c:v>
                </c:pt>
                <c:pt idx="2">
                  <c:v>19732</c:v>
                </c:pt>
                <c:pt idx="3">
                  <c:v>16307</c:v>
                </c:pt>
                <c:pt idx="4">
                  <c:v>1988</c:v>
                </c:pt>
                <c:pt idx="5">
                  <c:v>6770</c:v>
                </c:pt>
                <c:pt idx="6">
                  <c:v>11579</c:v>
                </c:pt>
                <c:pt idx="7">
                  <c:v>6851</c:v>
                </c:pt>
                <c:pt idx="8">
                  <c:v>11817</c:v>
                </c:pt>
                <c:pt idx="9">
                  <c:v>8984</c:v>
                </c:pt>
                <c:pt idx="10">
                  <c:v>3357</c:v>
                </c:pt>
                <c:pt idx="11">
                  <c:v>3443</c:v>
                </c:pt>
                <c:pt idx="12">
                  <c:v>13780</c:v>
                </c:pt>
                <c:pt idx="13">
                  <c:v>8884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top_events!$C$10</c:f>
              <c:strCache>
                <c:ptCount val="1"/>
                <c:pt idx="0">
                  <c:v>SPNotifyEvent - SV_CREATE_NOTIFY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top_events!$D$10:$Q$10</c:f>
              <c:numCache>
                <c:ptCount val="14"/>
                <c:pt idx="0">
                  <c:v>10017</c:v>
                </c:pt>
                <c:pt idx="1">
                  <c:v>7940</c:v>
                </c:pt>
                <c:pt idx="2">
                  <c:v>9926</c:v>
                </c:pt>
                <c:pt idx="3">
                  <c:v>721</c:v>
                </c:pt>
                <c:pt idx="4">
                  <c:v>6</c:v>
                </c:pt>
                <c:pt idx="5">
                  <c:v>8629</c:v>
                </c:pt>
                <c:pt idx="6">
                  <c:v>12598</c:v>
                </c:pt>
                <c:pt idx="7">
                  <c:v>7329</c:v>
                </c:pt>
                <c:pt idx="8">
                  <c:v>11423</c:v>
                </c:pt>
                <c:pt idx="9">
                  <c:v>9253</c:v>
                </c:pt>
                <c:pt idx="10">
                  <c:v>2941</c:v>
                </c:pt>
                <c:pt idx="11">
                  <c:v>66</c:v>
                </c:pt>
                <c:pt idx="12">
                  <c:v>9237</c:v>
                </c:pt>
                <c:pt idx="13">
                  <c:v>7261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top_events!$C$11</c:f>
              <c:strCache>
                <c:ptCount val="1"/>
                <c:pt idx="0">
                  <c:v>SPNotifyEvent - SV_MODIFY_ATTRIBUTE_NOTIFY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top_events!$D$11:$Q$11</c:f>
              <c:numCache>
                <c:ptCount val="14"/>
                <c:pt idx="0">
                  <c:v>8151</c:v>
                </c:pt>
                <c:pt idx="1">
                  <c:v>8877</c:v>
                </c:pt>
                <c:pt idx="2">
                  <c:v>7861</c:v>
                </c:pt>
                <c:pt idx="3">
                  <c:v>546</c:v>
                </c:pt>
                <c:pt idx="4">
                  <c:v>14</c:v>
                </c:pt>
                <c:pt idx="5">
                  <c:v>4467</c:v>
                </c:pt>
                <c:pt idx="6">
                  <c:v>8410</c:v>
                </c:pt>
                <c:pt idx="7">
                  <c:v>4524</c:v>
                </c:pt>
                <c:pt idx="8">
                  <c:v>5806</c:v>
                </c:pt>
                <c:pt idx="9">
                  <c:v>5863</c:v>
                </c:pt>
                <c:pt idx="10">
                  <c:v>1459</c:v>
                </c:pt>
                <c:pt idx="11">
                  <c:v>102</c:v>
                </c:pt>
                <c:pt idx="12">
                  <c:v>8230</c:v>
                </c:pt>
                <c:pt idx="13">
                  <c:v>4562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top_events!$C$12</c:f>
              <c:strCache>
                <c:ptCount val="1"/>
                <c:pt idx="0">
                  <c:v>SVRequestEvent - CREATE_SV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top_events!$D$12:$Q$12</c:f>
              <c:numCache>
                <c:ptCount val="14"/>
                <c:pt idx="0">
                  <c:v>4351</c:v>
                </c:pt>
                <c:pt idx="1">
                  <c:v>5016</c:v>
                </c:pt>
                <c:pt idx="2">
                  <c:v>6071</c:v>
                </c:pt>
                <c:pt idx="3">
                  <c:v>485</c:v>
                </c:pt>
                <c:pt idx="4">
                  <c:v>7</c:v>
                </c:pt>
                <c:pt idx="5">
                  <c:v>4381</c:v>
                </c:pt>
                <c:pt idx="6">
                  <c:v>4810</c:v>
                </c:pt>
                <c:pt idx="7">
                  <c:v>4406</c:v>
                </c:pt>
                <c:pt idx="8">
                  <c:v>6745</c:v>
                </c:pt>
                <c:pt idx="9">
                  <c:v>5633</c:v>
                </c:pt>
                <c:pt idx="10">
                  <c:v>1291</c:v>
                </c:pt>
                <c:pt idx="11">
                  <c:v>79</c:v>
                </c:pt>
                <c:pt idx="12">
                  <c:v>5709</c:v>
                </c:pt>
                <c:pt idx="13">
                  <c:v>4878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top_events!$C$13</c:f>
              <c:strCache>
                <c:ptCount val="1"/>
                <c:pt idx="0">
                  <c:v>SVRequestEvent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top_events!$D$13:$Q$13</c:f>
              <c:numCache>
                <c:ptCount val="14"/>
                <c:pt idx="0">
                  <c:v>6716</c:v>
                </c:pt>
                <c:pt idx="1">
                  <c:v>7670</c:v>
                </c:pt>
                <c:pt idx="2">
                  <c:v>12986</c:v>
                </c:pt>
                <c:pt idx="3">
                  <c:v>12015</c:v>
                </c:pt>
                <c:pt idx="4">
                  <c:v>380</c:v>
                </c:pt>
                <c:pt idx="5">
                  <c:v>928</c:v>
                </c:pt>
                <c:pt idx="6">
                  <c:v>2111</c:v>
                </c:pt>
                <c:pt idx="7">
                  <c:v>807</c:v>
                </c:pt>
                <c:pt idx="8">
                  <c:v>1014</c:v>
                </c:pt>
                <c:pt idx="9">
                  <c:v>3043</c:v>
                </c:pt>
                <c:pt idx="10">
                  <c:v>157</c:v>
                </c:pt>
                <c:pt idx="11">
                  <c:v>7</c:v>
                </c:pt>
                <c:pt idx="12">
                  <c:v>878</c:v>
                </c:pt>
                <c:pt idx="13">
                  <c:v>789</c:v>
                </c:pt>
              </c:numCache>
            </c:numRef>
          </c:val>
          <c:shape val="box"/>
        </c:ser>
        <c:overlap val="100"/>
        <c:shape val="box"/>
        <c:axId val="56843189"/>
        <c:axId val="41826654"/>
      </c:bar3DChart>
      <c:catAx>
        <c:axId val="5684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 week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event count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NPAC - MidWest Region 02/16 to 02/29/2000 -- all events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view3D>
      <c:rotX val="90"/>
      <c:rotY val="36"/>
      <c:depthPercent val="100"/>
      <c:rAngAx val="1"/>
    </c:view3D>
    <c:plotArea>
      <c:layout>
        <c:manualLayout>
          <c:xMode val="edge"/>
          <c:yMode val="edge"/>
          <c:x val="0.0075"/>
          <c:y val="0.07925"/>
          <c:w val="0.989"/>
          <c:h val="0.64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top_events!$C$7</c:f>
              <c:strCache>
                <c:ptCount val="1"/>
                <c:pt idx="0">
                  <c:v>LSMSNotifyEvent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top_events!$D$7:$Q$7</c:f>
              <c:numCache>
                <c:ptCount val="14"/>
                <c:pt idx="0">
                  <c:v>101697</c:v>
                </c:pt>
                <c:pt idx="1">
                  <c:v>114214</c:v>
                </c:pt>
                <c:pt idx="2">
                  <c:v>187058</c:v>
                </c:pt>
                <c:pt idx="3">
                  <c:v>209700</c:v>
                </c:pt>
                <c:pt idx="4">
                  <c:v>6741</c:v>
                </c:pt>
                <c:pt idx="5">
                  <c:v>598</c:v>
                </c:pt>
                <c:pt idx="6">
                  <c:v>10011</c:v>
                </c:pt>
                <c:pt idx="7">
                  <c:v>745</c:v>
                </c:pt>
                <c:pt idx="8">
                  <c:v>4128</c:v>
                </c:pt>
                <c:pt idx="9">
                  <c:v>56617</c:v>
                </c:pt>
                <c:pt idx="10">
                  <c:v>1776</c:v>
                </c:pt>
                <c:pt idx="11">
                  <c:v>2853</c:v>
                </c:pt>
                <c:pt idx="12">
                  <c:v>1409</c:v>
                </c:pt>
                <c:pt idx="13">
                  <c:v>1582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top_events!$C$8</c:f>
              <c:strCache>
                <c:ptCount val="1"/>
                <c:pt idx="0">
                  <c:v>LSMSNotifyEvent - ACTIVATE_SV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top_events!$D$8:$Q$8</c:f>
              <c:numCache>
                <c:ptCount val="14"/>
                <c:pt idx="0">
                  <c:v>26776</c:v>
                </c:pt>
                <c:pt idx="1">
                  <c:v>25694</c:v>
                </c:pt>
                <c:pt idx="2">
                  <c:v>27841</c:v>
                </c:pt>
                <c:pt idx="3">
                  <c:v>6335</c:v>
                </c:pt>
                <c:pt idx="4">
                  <c:v>1310</c:v>
                </c:pt>
                <c:pt idx="5">
                  <c:v>19704</c:v>
                </c:pt>
                <c:pt idx="6">
                  <c:v>24285</c:v>
                </c:pt>
                <c:pt idx="7">
                  <c:v>33237</c:v>
                </c:pt>
                <c:pt idx="8">
                  <c:v>37223</c:v>
                </c:pt>
                <c:pt idx="9">
                  <c:v>29545</c:v>
                </c:pt>
                <c:pt idx="10">
                  <c:v>5733</c:v>
                </c:pt>
                <c:pt idx="11">
                  <c:v>779</c:v>
                </c:pt>
                <c:pt idx="12">
                  <c:v>30244</c:v>
                </c:pt>
                <c:pt idx="13">
                  <c:v>33781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top_events!$C$9</c:f>
              <c:strCache>
                <c:ptCount val="1"/>
                <c:pt idx="0">
                  <c:v>SPNotifyEvent - SV_MODIFY_STATUS_NOTIFY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top_events!$D$9:$Q$9</c:f>
              <c:numCache>
                <c:ptCount val="14"/>
                <c:pt idx="0">
                  <c:v>14176</c:v>
                </c:pt>
                <c:pt idx="1">
                  <c:v>18710</c:v>
                </c:pt>
                <c:pt idx="2">
                  <c:v>19732</c:v>
                </c:pt>
                <c:pt idx="3">
                  <c:v>16307</c:v>
                </c:pt>
                <c:pt idx="4">
                  <c:v>1988</c:v>
                </c:pt>
                <c:pt idx="5">
                  <c:v>6770</c:v>
                </c:pt>
                <c:pt idx="6">
                  <c:v>11579</c:v>
                </c:pt>
                <c:pt idx="7">
                  <c:v>6851</c:v>
                </c:pt>
                <c:pt idx="8">
                  <c:v>11817</c:v>
                </c:pt>
                <c:pt idx="9">
                  <c:v>8984</c:v>
                </c:pt>
                <c:pt idx="10">
                  <c:v>3357</c:v>
                </c:pt>
                <c:pt idx="11">
                  <c:v>3443</c:v>
                </c:pt>
                <c:pt idx="12">
                  <c:v>13780</c:v>
                </c:pt>
                <c:pt idx="13">
                  <c:v>8884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top_events!$C$10</c:f>
              <c:strCache>
                <c:ptCount val="1"/>
                <c:pt idx="0">
                  <c:v>SPNotifyEvent - SV_CREATE_NOTIFY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top_events!$D$10:$Q$10</c:f>
              <c:numCache>
                <c:ptCount val="14"/>
                <c:pt idx="0">
                  <c:v>10017</c:v>
                </c:pt>
                <c:pt idx="1">
                  <c:v>7940</c:v>
                </c:pt>
                <c:pt idx="2">
                  <c:v>9926</c:v>
                </c:pt>
                <c:pt idx="3">
                  <c:v>721</c:v>
                </c:pt>
                <c:pt idx="4">
                  <c:v>6</c:v>
                </c:pt>
                <c:pt idx="5">
                  <c:v>8629</c:v>
                </c:pt>
                <c:pt idx="6">
                  <c:v>12598</c:v>
                </c:pt>
                <c:pt idx="7">
                  <c:v>7329</c:v>
                </c:pt>
                <c:pt idx="8">
                  <c:v>11423</c:v>
                </c:pt>
                <c:pt idx="9">
                  <c:v>9253</c:v>
                </c:pt>
                <c:pt idx="10">
                  <c:v>2941</c:v>
                </c:pt>
                <c:pt idx="11">
                  <c:v>66</c:v>
                </c:pt>
                <c:pt idx="12">
                  <c:v>9237</c:v>
                </c:pt>
                <c:pt idx="13">
                  <c:v>7261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top_events!$C$11</c:f>
              <c:strCache>
                <c:ptCount val="1"/>
                <c:pt idx="0">
                  <c:v>SPNotifyEvent - SV_MODIFY_ATTRIBUTE_NOTIFY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top_events!$D$11:$Q$11</c:f>
              <c:numCache>
                <c:ptCount val="14"/>
                <c:pt idx="0">
                  <c:v>8151</c:v>
                </c:pt>
                <c:pt idx="1">
                  <c:v>8877</c:v>
                </c:pt>
                <c:pt idx="2">
                  <c:v>7861</c:v>
                </c:pt>
                <c:pt idx="3">
                  <c:v>546</c:v>
                </c:pt>
                <c:pt idx="4">
                  <c:v>14</c:v>
                </c:pt>
                <c:pt idx="5">
                  <c:v>4467</c:v>
                </c:pt>
                <c:pt idx="6">
                  <c:v>8410</c:v>
                </c:pt>
                <c:pt idx="7">
                  <c:v>4524</c:v>
                </c:pt>
                <c:pt idx="8">
                  <c:v>5806</c:v>
                </c:pt>
                <c:pt idx="9">
                  <c:v>5863</c:v>
                </c:pt>
                <c:pt idx="10">
                  <c:v>1459</c:v>
                </c:pt>
                <c:pt idx="11">
                  <c:v>102</c:v>
                </c:pt>
                <c:pt idx="12">
                  <c:v>8230</c:v>
                </c:pt>
                <c:pt idx="13">
                  <c:v>4562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top_events!$C$12</c:f>
              <c:strCache>
                <c:ptCount val="1"/>
                <c:pt idx="0">
                  <c:v>SVRequestEvent - CREATE_SV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top_events!$D$12:$Q$12</c:f>
              <c:numCache>
                <c:ptCount val="14"/>
                <c:pt idx="0">
                  <c:v>4351</c:v>
                </c:pt>
                <c:pt idx="1">
                  <c:v>5016</c:v>
                </c:pt>
                <c:pt idx="2">
                  <c:v>6071</c:v>
                </c:pt>
                <c:pt idx="3">
                  <c:v>485</c:v>
                </c:pt>
                <c:pt idx="4">
                  <c:v>7</c:v>
                </c:pt>
                <c:pt idx="5">
                  <c:v>4381</c:v>
                </c:pt>
                <c:pt idx="6">
                  <c:v>4810</c:v>
                </c:pt>
                <c:pt idx="7">
                  <c:v>4406</c:v>
                </c:pt>
                <c:pt idx="8">
                  <c:v>6745</c:v>
                </c:pt>
                <c:pt idx="9">
                  <c:v>5633</c:v>
                </c:pt>
                <c:pt idx="10">
                  <c:v>1291</c:v>
                </c:pt>
                <c:pt idx="11">
                  <c:v>79</c:v>
                </c:pt>
                <c:pt idx="12">
                  <c:v>5709</c:v>
                </c:pt>
                <c:pt idx="13">
                  <c:v>4878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top_events!$C$13</c:f>
              <c:strCache>
                <c:ptCount val="1"/>
                <c:pt idx="0">
                  <c:v>SVRequestEvent - MODIFY_SV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top_events!$D$6:$Q$6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top_events!$D$13:$Q$13</c:f>
              <c:numCache>
                <c:ptCount val="14"/>
                <c:pt idx="0">
                  <c:v>6716</c:v>
                </c:pt>
                <c:pt idx="1">
                  <c:v>7670</c:v>
                </c:pt>
                <c:pt idx="2">
                  <c:v>12986</c:v>
                </c:pt>
                <c:pt idx="3">
                  <c:v>12015</c:v>
                </c:pt>
                <c:pt idx="4">
                  <c:v>380</c:v>
                </c:pt>
                <c:pt idx="5">
                  <c:v>928</c:v>
                </c:pt>
                <c:pt idx="6">
                  <c:v>2111</c:v>
                </c:pt>
                <c:pt idx="7">
                  <c:v>807</c:v>
                </c:pt>
                <c:pt idx="8">
                  <c:v>1014</c:v>
                </c:pt>
                <c:pt idx="9">
                  <c:v>3043</c:v>
                </c:pt>
                <c:pt idx="10">
                  <c:v>157</c:v>
                </c:pt>
                <c:pt idx="11">
                  <c:v>7</c:v>
                </c:pt>
                <c:pt idx="12">
                  <c:v>878</c:v>
                </c:pt>
                <c:pt idx="13">
                  <c:v>789</c:v>
                </c:pt>
              </c:numCache>
            </c:numRef>
          </c:val>
          <c:shape val="box"/>
        </c:ser>
        <c:shape val="box"/>
        <c:axId val="40895567"/>
        <c:axId val="32515784"/>
      </c:bar3DChart>
      <c:catAx>
        <c:axId val="4089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2-week period</a:t>
                </a:r>
              </a:p>
            </c:rich>
          </c:tx>
          <c:layout>
            <c:manualLayout>
              <c:xMode val="factor"/>
              <c:yMode val="factor"/>
              <c:x val="-0.018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event counts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"/>
          <c:y val="0.80725"/>
          <c:w val="0.91625"/>
          <c:h val="0.17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52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16</xdr:row>
      <xdr:rowOff>19050</xdr:rowOff>
    </xdr:from>
    <xdr:to>
      <xdr:col>18</xdr:col>
      <xdr:colOff>114300</xdr:colOff>
      <xdr:row>46</xdr:row>
      <xdr:rowOff>114300</xdr:rowOff>
    </xdr:to>
    <xdr:graphicFrame>
      <xdr:nvGraphicFramePr>
        <xdr:cNvPr id="1" name="Chart 4"/>
        <xdr:cNvGraphicFramePr/>
      </xdr:nvGraphicFramePr>
      <xdr:xfrm>
        <a:off x="895350" y="2552700"/>
        <a:ext cx="8239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9</xdr:row>
      <xdr:rowOff>76200</xdr:rowOff>
    </xdr:from>
    <xdr:to>
      <xdr:col>32</xdr:col>
      <xdr:colOff>600075</xdr:colOff>
      <xdr:row>40</xdr:row>
      <xdr:rowOff>57150</xdr:rowOff>
    </xdr:to>
    <xdr:graphicFrame>
      <xdr:nvGraphicFramePr>
        <xdr:cNvPr id="2" name="Chart 7"/>
        <xdr:cNvGraphicFramePr/>
      </xdr:nvGraphicFramePr>
      <xdr:xfrm>
        <a:off x="10906125" y="1590675"/>
        <a:ext cx="69246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C1">
      <selection activeCell="E8" sqref="E8"/>
    </sheetView>
  </sheetViews>
  <sheetFormatPr defaultColWidth="9.140625" defaultRowHeight="12.75"/>
  <cols>
    <col min="1" max="1" width="3.57421875" style="1" hidden="1" customWidth="1"/>
    <col min="2" max="2" width="4.28125" style="1" hidden="1" customWidth="1"/>
    <col min="3" max="3" width="37.8515625" style="1" customWidth="1"/>
    <col min="4" max="7" width="6.57421875" style="7" customWidth="1"/>
    <col min="8" max="11" width="5.7109375" style="7" customWidth="1"/>
    <col min="12" max="13" width="6.57421875" style="7" customWidth="1"/>
    <col min="14" max="14" width="5.7109375" style="7" customWidth="1"/>
    <col min="15" max="15" width="4.8515625" style="7" customWidth="1"/>
    <col min="16" max="17" width="5.7109375" style="7" customWidth="1"/>
    <col min="18" max="18" width="7.8515625" style="1" customWidth="1"/>
    <col min="19" max="19" width="6.28125" style="4" customWidth="1"/>
    <col min="20" max="20" width="7.140625" style="1" customWidth="1"/>
    <col min="21" max="22" width="6.7109375" style="1" customWidth="1"/>
    <col min="23" max="16384" width="9.140625" style="1" customWidth="1"/>
  </cols>
  <sheetData>
    <row r="1" spans="5:20" ht="15.75">
      <c r="E1" s="8" t="s">
        <v>106</v>
      </c>
      <c r="H1" s="8"/>
      <c r="I1" s="8"/>
      <c r="J1" s="8"/>
      <c r="K1" s="8"/>
      <c r="L1" s="8"/>
      <c r="M1" s="8"/>
      <c r="N1" s="8"/>
      <c r="R1" s="7"/>
      <c r="T1" s="4"/>
    </row>
    <row r="2" spans="4:20" ht="11.25">
      <c r="D2" s="9" t="s">
        <v>88</v>
      </c>
      <c r="E2" s="9" t="s">
        <v>89</v>
      </c>
      <c r="F2" s="9" t="s">
        <v>90</v>
      </c>
      <c r="G2" s="9" t="s">
        <v>84</v>
      </c>
      <c r="H2" s="9" t="s">
        <v>85</v>
      </c>
      <c r="I2" s="9" t="s">
        <v>86</v>
      </c>
      <c r="J2" s="9" t="s">
        <v>87</v>
      </c>
      <c r="K2" s="9" t="s">
        <v>88</v>
      </c>
      <c r="L2" s="9" t="s">
        <v>89</v>
      </c>
      <c r="M2" s="9" t="s">
        <v>90</v>
      </c>
      <c r="N2" s="9" t="s">
        <v>84</v>
      </c>
      <c r="O2" s="9" t="s">
        <v>85</v>
      </c>
      <c r="P2" s="9" t="s">
        <v>86</v>
      </c>
      <c r="Q2" s="9" t="s">
        <v>87</v>
      </c>
      <c r="T2" s="3" t="s">
        <v>103</v>
      </c>
    </row>
    <row r="3" spans="4:20" s="2" customFormat="1" ht="11.25">
      <c r="D3" s="10">
        <v>16</v>
      </c>
      <c r="E3" s="10">
        <v>17</v>
      </c>
      <c r="F3" s="10">
        <v>18</v>
      </c>
      <c r="G3" s="10">
        <v>19</v>
      </c>
      <c r="H3" s="10">
        <v>20</v>
      </c>
      <c r="I3" s="10">
        <v>21</v>
      </c>
      <c r="J3" s="10">
        <v>22</v>
      </c>
      <c r="K3" s="10">
        <v>23</v>
      </c>
      <c r="L3" s="10">
        <v>24</v>
      </c>
      <c r="M3" s="10">
        <v>25</v>
      </c>
      <c r="N3" s="10">
        <v>26</v>
      </c>
      <c r="O3" s="10">
        <v>27</v>
      </c>
      <c r="P3" s="10">
        <v>28</v>
      </c>
      <c r="Q3" s="10">
        <v>29</v>
      </c>
      <c r="R3" s="3" t="s">
        <v>0</v>
      </c>
      <c r="S3" s="5" t="s">
        <v>91</v>
      </c>
      <c r="T3" s="3" t="s">
        <v>91</v>
      </c>
    </row>
    <row r="4" spans="1:20" ht="11.25">
      <c r="A4" s="1">
        <v>653</v>
      </c>
      <c r="B4" s="1">
        <v>127</v>
      </c>
      <c r="C4" s="1" t="s">
        <v>1</v>
      </c>
      <c r="I4" s="7">
        <v>1</v>
      </c>
      <c r="K4" s="7">
        <v>3</v>
      </c>
      <c r="L4" s="7">
        <v>1</v>
      </c>
      <c r="M4" s="7">
        <v>1</v>
      </c>
      <c r="P4" s="7">
        <v>1</v>
      </c>
      <c r="Q4" s="7">
        <v>2</v>
      </c>
      <c r="R4" s="1">
        <f>SUM(D4:Q4)</f>
        <v>9</v>
      </c>
      <c r="S4" s="4">
        <v>5.388995670840144E-06</v>
      </c>
      <c r="T4" s="2">
        <v>0</v>
      </c>
    </row>
    <row r="5" spans="1:20" ht="11.25">
      <c r="A5" s="1">
        <v>10</v>
      </c>
      <c r="B5" s="1">
        <v>0</v>
      </c>
      <c r="C5" s="1" t="s">
        <v>62</v>
      </c>
      <c r="H5" s="7">
        <v>1</v>
      </c>
      <c r="O5" s="7">
        <v>1</v>
      </c>
      <c r="R5" s="1">
        <f aca="true" t="shared" si="0" ref="R5:R65">SUM(D5:Q5)</f>
        <v>2</v>
      </c>
      <c r="S5" s="4">
        <v>1.1975545935200322E-06</v>
      </c>
      <c r="T5" s="4">
        <f>SUM(T4+S5)</f>
        <v>1.1975545935200322E-06</v>
      </c>
    </row>
    <row r="6" spans="1:20" ht="11.25">
      <c r="A6" s="1">
        <v>20</v>
      </c>
      <c r="B6" s="1">
        <v>0</v>
      </c>
      <c r="C6" s="1" t="s">
        <v>2</v>
      </c>
      <c r="E6" s="7">
        <v>3</v>
      </c>
      <c r="I6" s="7">
        <v>1</v>
      </c>
      <c r="J6" s="7">
        <v>1</v>
      </c>
      <c r="P6" s="7">
        <v>2</v>
      </c>
      <c r="Q6" s="7">
        <v>1</v>
      </c>
      <c r="R6" s="1">
        <f t="shared" si="0"/>
        <v>8</v>
      </c>
      <c r="S6" s="4">
        <v>4.790218374080129E-06</v>
      </c>
      <c r="T6" s="4">
        <f aca="true" t="shared" si="1" ref="T6:T69">SUM(T5+S6)</f>
        <v>5.987772967600161E-06</v>
      </c>
    </row>
    <row r="7" spans="1:20" ht="11.25">
      <c r="A7" s="1">
        <v>420</v>
      </c>
      <c r="B7" s="1">
        <v>92</v>
      </c>
      <c r="C7" s="1" t="s">
        <v>92</v>
      </c>
      <c r="F7" s="7">
        <v>2</v>
      </c>
      <c r="R7" s="1">
        <f t="shared" si="0"/>
        <v>2</v>
      </c>
      <c r="S7" s="4">
        <v>1.1975545935200322E-06</v>
      </c>
      <c r="T7" s="4">
        <f t="shared" si="1"/>
        <v>7.185327561120194E-06</v>
      </c>
    </row>
    <row r="8" spans="1:20" ht="11.25">
      <c r="A8" s="1">
        <v>420</v>
      </c>
      <c r="B8" s="1">
        <v>91</v>
      </c>
      <c r="C8" s="1" t="s">
        <v>79</v>
      </c>
      <c r="D8" s="7">
        <v>2</v>
      </c>
      <c r="E8" s="7">
        <v>1</v>
      </c>
      <c r="F8" s="7">
        <v>1</v>
      </c>
      <c r="H8" s="7">
        <v>3</v>
      </c>
      <c r="K8" s="7">
        <v>1</v>
      </c>
      <c r="R8" s="1">
        <f t="shared" si="0"/>
        <v>8</v>
      </c>
      <c r="S8" s="4">
        <v>4.790218374080129E-06</v>
      </c>
      <c r="T8" s="4">
        <f t="shared" si="1"/>
        <v>1.1975545935200323E-05</v>
      </c>
    </row>
    <row r="9" spans="1:20" ht="11.25">
      <c r="A9" s="1">
        <v>420</v>
      </c>
      <c r="B9" s="1">
        <v>212</v>
      </c>
      <c r="C9" s="1" t="s">
        <v>76</v>
      </c>
      <c r="E9" s="7">
        <v>2</v>
      </c>
      <c r="H9" s="7">
        <v>10</v>
      </c>
      <c r="L9" s="7">
        <v>1</v>
      </c>
      <c r="R9" s="1">
        <f t="shared" si="0"/>
        <v>13</v>
      </c>
      <c r="S9" s="4">
        <v>7.784104857880209E-06</v>
      </c>
      <c r="T9" s="4">
        <f t="shared" si="1"/>
        <v>1.975965079308053E-05</v>
      </c>
    </row>
    <row r="10" spans="1:20" ht="11.25">
      <c r="A10" s="1">
        <v>30</v>
      </c>
      <c r="B10" s="1">
        <v>0</v>
      </c>
      <c r="C10" s="1" t="s">
        <v>64</v>
      </c>
      <c r="K10" s="7">
        <v>1</v>
      </c>
      <c r="M10" s="7">
        <v>1</v>
      </c>
      <c r="R10" s="1">
        <f t="shared" si="0"/>
        <v>2</v>
      </c>
      <c r="S10" s="4">
        <v>1.1975545935200322E-06</v>
      </c>
      <c r="T10" s="4">
        <f t="shared" si="1"/>
        <v>2.0957205386600562E-05</v>
      </c>
    </row>
    <row r="11" spans="1:20" ht="11.25">
      <c r="A11" s="1">
        <v>652</v>
      </c>
      <c r="B11" s="1">
        <v>0</v>
      </c>
      <c r="C11" s="1" t="s">
        <v>77</v>
      </c>
      <c r="E11" s="7">
        <v>1</v>
      </c>
      <c r="L11" s="7">
        <v>1</v>
      </c>
      <c r="R11" s="1">
        <f t="shared" si="0"/>
        <v>2</v>
      </c>
      <c r="S11" s="4">
        <v>1.1975545935200322E-06</v>
      </c>
      <c r="T11" s="4">
        <f t="shared" si="1"/>
        <v>2.2154759980120595E-05</v>
      </c>
    </row>
    <row r="12" spans="1:20" ht="11.25">
      <c r="A12" s="1">
        <v>50</v>
      </c>
      <c r="B12" s="1">
        <v>0</v>
      </c>
      <c r="C12" s="1" t="s">
        <v>3</v>
      </c>
      <c r="D12" s="7">
        <v>45</v>
      </c>
      <c r="E12" s="7">
        <v>139</v>
      </c>
      <c r="F12" s="7">
        <v>14</v>
      </c>
      <c r="G12" s="7">
        <v>3</v>
      </c>
      <c r="H12" s="7">
        <v>20</v>
      </c>
      <c r="I12" s="7">
        <v>1092</v>
      </c>
      <c r="J12" s="7">
        <v>20</v>
      </c>
      <c r="K12" s="7">
        <v>39</v>
      </c>
      <c r="L12" s="7">
        <v>2012</v>
      </c>
      <c r="M12" s="7">
        <v>36</v>
      </c>
      <c r="N12" s="7">
        <v>368</v>
      </c>
      <c r="O12" s="7">
        <v>12</v>
      </c>
      <c r="P12" s="7">
        <v>80</v>
      </c>
      <c r="Q12" s="7">
        <v>54</v>
      </c>
      <c r="R12" s="1">
        <f t="shared" si="0"/>
        <v>3934</v>
      </c>
      <c r="S12" s="4">
        <v>0.0023555898854539033</v>
      </c>
      <c r="T12" s="4">
        <f t="shared" si="1"/>
        <v>0.0023777446454340237</v>
      </c>
    </row>
    <row r="13" spans="1:20" ht="11.25">
      <c r="A13" s="1">
        <v>60</v>
      </c>
      <c r="B13" s="1">
        <v>0</v>
      </c>
      <c r="C13" s="1" t="s">
        <v>51</v>
      </c>
      <c r="I13" s="7">
        <v>1</v>
      </c>
      <c r="K13" s="7">
        <v>6</v>
      </c>
      <c r="L13" s="7">
        <v>6</v>
      </c>
      <c r="P13" s="7">
        <v>1</v>
      </c>
      <c r="R13" s="1">
        <f t="shared" si="0"/>
        <v>14</v>
      </c>
      <c r="S13" s="4">
        <v>8.382882154640225E-06</v>
      </c>
      <c r="T13" s="4">
        <f t="shared" si="1"/>
        <v>0.0023861275275886638</v>
      </c>
    </row>
    <row r="14" spans="1:20" ht="11.25">
      <c r="A14" s="1">
        <v>80</v>
      </c>
      <c r="B14" s="1">
        <v>0</v>
      </c>
      <c r="C14" s="1" t="s">
        <v>4</v>
      </c>
      <c r="D14" s="7">
        <v>5</v>
      </c>
      <c r="E14" s="7">
        <v>4</v>
      </c>
      <c r="F14" s="7">
        <v>13</v>
      </c>
      <c r="H14" s="7">
        <v>12</v>
      </c>
      <c r="I14" s="7">
        <v>2</v>
      </c>
      <c r="J14" s="7">
        <v>6</v>
      </c>
      <c r="K14" s="7">
        <v>11</v>
      </c>
      <c r="L14" s="7">
        <v>6</v>
      </c>
      <c r="M14" s="7">
        <v>1</v>
      </c>
      <c r="N14" s="7">
        <v>2</v>
      </c>
      <c r="Q14" s="7">
        <v>2</v>
      </c>
      <c r="R14" s="1">
        <f t="shared" si="0"/>
        <v>64</v>
      </c>
      <c r="S14" s="4">
        <v>3.832174699264103E-05</v>
      </c>
      <c r="T14" s="4">
        <f t="shared" si="1"/>
        <v>0.0024244492745813047</v>
      </c>
    </row>
    <row r="15" spans="1:20" ht="11.25">
      <c r="A15" s="1">
        <v>90</v>
      </c>
      <c r="B15" s="1">
        <v>31</v>
      </c>
      <c r="C15" s="1" t="s">
        <v>98</v>
      </c>
      <c r="D15" s="7">
        <v>2</v>
      </c>
      <c r="E15" s="7">
        <v>1</v>
      </c>
      <c r="R15" s="1">
        <f t="shared" si="0"/>
        <v>3</v>
      </c>
      <c r="S15" s="4">
        <v>1.796331890280048E-06</v>
      </c>
      <c r="T15" s="4">
        <f t="shared" si="1"/>
        <v>0.002426245606471585</v>
      </c>
    </row>
    <row r="16" spans="1:20" ht="11.25">
      <c r="A16" s="1">
        <v>90</v>
      </c>
      <c r="B16" s="1">
        <v>33</v>
      </c>
      <c r="C16" s="1" t="s">
        <v>80</v>
      </c>
      <c r="F16" s="7">
        <v>1</v>
      </c>
      <c r="H16" s="7">
        <v>3</v>
      </c>
      <c r="K16" s="7">
        <v>1</v>
      </c>
      <c r="R16" s="1">
        <f t="shared" si="0"/>
        <v>5</v>
      </c>
      <c r="S16" s="4">
        <v>2.9938864838000802E-06</v>
      </c>
      <c r="T16" s="4">
        <f t="shared" si="1"/>
        <v>0.002429239492955385</v>
      </c>
    </row>
    <row r="17" spans="1:20" ht="11.25">
      <c r="A17" s="1">
        <v>100</v>
      </c>
      <c r="B17" s="1">
        <v>0</v>
      </c>
      <c r="C17" s="1" t="s">
        <v>52</v>
      </c>
      <c r="I17" s="7">
        <v>1</v>
      </c>
      <c r="P17" s="7">
        <v>1</v>
      </c>
      <c r="R17" s="1">
        <f t="shared" si="0"/>
        <v>2</v>
      </c>
      <c r="S17" s="4">
        <v>5.987772967600161E-07</v>
      </c>
      <c r="T17" s="4">
        <f t="shared" si="1"/>
        <v>0.002429838270252145</v>
      </c>
    </row>
    <row r="18" spans="1:20" ht="11.25">
      <c r="A18" s="1">
        <v>110</v>
      </c>
      <c r="B18" s="1">
        <v>1</v>
      </c>
      <c r="C18" s="1" t="s">
        <v>65</v>
      </c>
      <c r="M18" s="7">
        <v>1</v>
      </c>
      <c r="R18" s="1">
        <f t="shared" si="0"/>
        <v>1</v>
      </c>
      <c r="S18" s="4">
        <v>5.987772967600161E-07</v>
      </c>
      <c r="T18" s="4">
        <f t="shared" si="1"/>
        <v>0.002430437047548905</v>
      </c>
    </row>
    <row r="19" spans="1:20" ht="11.25">
      <c r="A19" s="1">
        <v>110</v>
      </c>
      <c r="B19" s="1">
        <v>7</v>
      </c>
      <c r="C19" s="1" t="s">
        <v>66</v>
      </c>
      <c r="F19" s="7">
        <v>1</v>
      </c>
      <c r="M19" s="7">
        <v>3</v>
      </c>
      <c r="R19" s="1">
        <f t="shared" si="0"/>
        <v>4</v>
      </c>
      <c r="S19" s="4">
        <v>2.3951091870400644E-06</v>
      </c>
      <c r="T19" s="4">
        <f t="shared" si="1"/>
        <v>0.002432832156735945</v>
      </c>
    </row>
    <row r="20" spans="1:20" ht="11.25">
      <c r="A20" s="1">
        <v>110</v>
      </c>
      <c r="B20" s="1">
        <v>23</v>
      </c>
      <c r="C20" s="1" t="s">
        <v>81</v>
      </c>
      <c r="E20" s="7">
        <v>1</v>
      </c>
      <c r="J20" s="7">
        <v>1</v>
      </c>
      <c r="K20" s="7">
        <v>1</v>
      </c>
      <c r="R20" s="1">
        <f t="shared" si="0"/>
        <v>3</v>
      </c>
      <c r="S20" s="4">
        <v>1.796331890280048E-06</v>
      </c>
      <c r="T20" s="4">
        <f t="shared" si="1"/>
        <v>0.0024346284886262253</v>
      </c>
    </row>
    <row r="21" spans="1:20" ht="11.25">
      <c r="A21" s="1">
        <v>110</v>
      </c>
      <c r="B21" s="1">
        <v>25</v>
      </c>
      <c r="C21" s="1" t="s">
        <v>5</v>
      </c>
      <c r="D21" s="7">
        <v>1</v>
      </c>
      <c r="E21" s="7">
        <v>5</v>
      </c>
      <c r="F21" s="7">
        <v>5</v>
      </c>
      <c r="I21" s="7">
        <v>8</v>
      </c>
      <c r="J21" s="7">
        <v>8</v>
      </c>
      <c r="K21" s="7">
        <v>3</v>
      </c>
      <c r="L21" s="7">
        <v>4</v>
      </c>
      <c r="M21" s="7">
        <v>1</v>
      </c>
      <c r="P21" s="7">
        <v>14</v>
      </c>
      <c r="Q21" s="7">
        <v>7</v>
      </c>
      <c r="R21" s="1">
        <f t="shared" si="0"/>
        <v>56</v>
      </c>
      <c r="S21" s="4">
        <v>3.35315286185609E-05</v>
      </c>
      <c r="T21" s="4">
        <f t="shared" si="1"/>
        <v>0.0024681600172447864</v>
      </c>
    </row>
    <row r="22" spans="1:20" ht="11.25">
      <c r="A22" s="1">
        <v>120</v>
      </c>
      <c r="B22" s="1">
        <v>0</v>
      </c>
      <c r="C22" s="1" t="s">
        <v>6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1">
        <f t="shared" si="0"/>
        <v>14</v>
      </c>
      <c r="S22" s="4">
        <v>8.382882154640225E-06</v>
      </c>
      <c r="T22" s="4">
        <f t="shared" si="1"/>
        <v>0.0024765428993994264</v>
      </c>
    </row>
    <row r="23" spans="1:20" ht="11.25">
      <c r="A23" s="1">
        <v>140</v>
      </c>
      <c r="B23" s="1">
        <v>0</v>
      </c>
      <c r="C23" s="1" t="s">
        <v>7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1">
        <f t="shared" si="0"/>
        <v>14</v>
      </c>
      <c r="S23" s="4">
        <v>8.382882154640225E-06</v>
      </c>
      <c r="T23" s="4">
        <f t="shared" si="1"/>
        <v>0.0024849257815540665</v>
      </c>
    </row>
    <row r="24" spans="1:20" ht="11.25">
      <c r="A24" s="1">
        <v>742</v>
      </c>
      <c r="B24" s="1">
        <v>0</v>
      </c>
      <c r="C24" s="1" t="s">
        <v>63</v>
      </c>
      <c r="D24" s="7">
        <v>18</v>
      </c>
      <c r="E24" s="7">
        <v>16</v>
      </c>
      <c r="H24" s="7">
        <v>2</v>
      </c>
      <c r="I24" s="7">
        <v>33</v>
      </c>
      <c r="J24" s="7">
        <v>270</v>
      </c>
      <c r="L24" s="7">
        <v>924</v>
      </c>
      <c r="N24" s="7">
        <v>104</v>
      </c>
      <c r="R24" s="1">
        <f t="shared" si="0"/>
        <v>1367</v>
      </c>
      <c r="S24" s="4">
        <v>0.000818528564670942</v>
      </c>
      <c r="T24" s="4">
        <f t="shared" si="1"/>
        <v>0.0033034543462250087</v>
      </c>
    </row>
    <row r="25" spans="1:20" ht="11.25">
      <c r="A25" s="1">
        <v>150</v>
      </c>
      <c r="B25" s="1">
        <v>0</v>
      </c>
      <c r="C25" s="1" t="s">
        <v>102</v>
      </c>
      <c r="F25" s="7">
        <v>2</v>
      </c>
      <c r="R25" s="1">
        <f t="shared" si="0"/>
        <v>2</v>
      </c>
      <c r="S25" s="4">
        <f>SUM(R25/1670070)</f>
        <v>1.1975545935200322E-06</v>
      </c>
      <c r="T25" s="4">
        <f t="shared" si="1"/>
        <v>0.0033046519008185287</v>
      </c>
    </row>
    <row r="26" spans="1:20" ht="11.25">
      <c r="A26" s="1">
        <v>160</v>
      </c>
      <c r="B26" s="1">
        <v>88</v>
      </c>
      <c r="C26" s="1" t="s">
        <v>93</v>
      </c>
      <c r="F26" s="7">
        <v>3</v>
      </c>
      <c r="R26" s="1">
        <f t="shared" si="0"/>
        <v>3</v>
      </c>
      <c r="S26" s="4">
        <v>1.796331890280048E-06</v>
      </c>
      <c r="T26" s="4">
        <f t="shared" si="1"/>
        <v>0.003306448232708809</v>
      </c>
    </row>
    <row r="27" spans="1:20" ht="11.25">
      <c r="A27" s="1">
        <v>160</v>
      </c>
      <c r="B27" s="1">
        <v>86</v>
      </c>
      <c r="C27" s="1" t="s">
        <v>94</v>
      </c>
      <c r="F27" s="7">
        <v>3</v>
      </c>
      <c r="R27" s="1">
        <f t="shared" si="0"/>
        <v>3</v>
      </c>
      <c r="S27" s="4">
        <v>1.796331890280048E-06</v>
      </c>
      <c r="T27" s="4">
        <f t="shared" si="1"/>
        <v>0.003308244564599089</v>
      </c>
    </row>
    <row r="28" spans="1:20" ht="11.25">
      <c r="A28" s="1">
        <v>160</v>
      </c>
      <c r="B28" s="1">
        <v>89</v>
      </c>
      <c r="C28" s="1" t="s">
        <v>95</v>
      </c>
      <c r="F28" s="7">
        <v>3</v>
      </c>
      <c r="R28" s="1">
        <f t="shared" si="0"/>
        <v>3</v>
      </c>
      <c r="S28" s="4">
        <v>1.796331890280048E-06</v>
      </c>
      <c r="T28" s="4">
        <f t="shared" si="1"/>
        <v>0.003310040896489369</v>
      </c>
    </row>
    <row r="29" spans="1:20" ht="11.25">
      <c r="A29" s="1">
        <v>160</v>
      </c>
      <c r="B29" s="1">
        <v>87</v>
      </c>
      <c r="C29" s="1" t="s">
        <v>67</v>
      </c>
      <c r="F29" s="7">
        <v>3</v>
      </c>
      <c r="M29" s="7">
        <v>1</v>
      </c>
      <c r="R29" s="1">
        <f t="shared" si="0"/>
        <v>4</v>
      </c>
      <c r="S29" s="4">
        <v>5.987772967600161E-07</v>
      </c>
      <c r="T29" s="4">
        <f t="shared" si="1"/>
        <v>0.003310639673786129</v>
      </c>
    </row>
    <row r="30" spans="1:20" ht="11.25">
      <c r="A30" s="1">
        <v>170</v>
      </c>
      <c r="B30" s="1">
        <v>0</v>
      </c>
      <c r="C30" s="1" t="s">
        <v>96</v>
      </c>
      <c r="F30" s="7">
        <v>6</v>
      </c>
      <c r="R30" s="1">
        <f t="shared" si="0"/>
        <v>6</v>
      </c>
      <c r="S30" s="4">
        <v>3.592663780560096E-06</v>
      </c>
      <c r="T30" s="4">
        <f t="shared" si="1"/>
        <v>0.0033142323375666893</v>
      </c>
    </row>
    <row r="31" spans="1:20" ht="11.25">
      <c r="A31" s="1">
        <v>180</v>
      </c>
      <c r="B31" s="1">
        <v>0</v>
      </c>
      <c r="C31" s="1" t="s">
        <v>68</v>
      </c>
      <c r="F31" s="7">
        <v>6</v>
      </c>
      <c r="M31" s="7">
        <v>2</v>
      </c>
      <c r="R31" s="1">
        <f t="shared" si="0"/>
        <v>8</v>
      </c>
      <c r="S31" s="4">
        <v>4.790218374080129E-06</v>
      </c>
      <c r="T31" s="4">
        <f t="shared" si="1"/>
        <v>0.0033190225559407696</v>
      </c>
    </row>
    <row r="32" spans="1:20" ht="11.25">
      <c r="A32" s="1">
        <v>185</v>
      </c>
      <c r="B32" s="1">
        <v>0</v>
      </c>
      <c r="C32" s="1" t="s">
        <v>69</v>
      </c>
      <c r="F32" s="7">
        <v>15</v>
      </c>
      <c r="M32" s="7">
        <v>2</v>
      </c>
      <c r="R32" s="1">
        <f t="shared" si="0"/>
        <v>17</v>
      </c>
      <c r="S32" s="4">
        <v>1.0179214044920272E-05</v>
      </c>
      <c r="T32" s="4">
        <f t="shared" si="1"/>
        <v>0.0033292017699856897</v>
      </c>
    </row>
    <row r="33" spans="1:20" ht="11.25">
      <c r="A33" s="1">
        <v>190</v>
      </c>
      <c r="B33" s="1">
        <v>84</v>
      </c>
      <c r="C33" s="1" t="s">
        <v>97</v>
      </c>
      <c r="F33" s="7">
        <v>3</v>
      </c>
      <c r="R33" s="1">
        <f t="shared" si="0"/>
        <v>3</v>
      </c>
      <c r="S33" s="4">
        <v>1.796331890280048E-06</v>
      </c>
      <c r="T33" s="4">
        <f t="shared" si="1"/>
        <v>0.00333099810187597</v>
      </c>
    </row>
    <row r="34" spans="1:20" ht="11.25">
      <c r="A34" s="1">
        <v>250</v>
      </c>
      <c r="B34" s="1">
        <v>0</v>
      </c>
      <c r="C34" s="1" t="s">
        <v>8</v>
      </c>
      <c r="Q34" s="7">
        <v>1</v>
      </c>
      <c r="R34" s="1">
        <f t="shared" si="0"/>
        <v>1</v>
      </c>
      <c r="S34" s="4">
        <v>5.987772967600161E-07</v>
      </c>
      <c r="T34" s="4">
        <f t="shared" si="1"/>
        <v>0.00333159687917273</v>
      </c>
    </row>
    <row r="35" spans="1:20" ht="11.25">
      <c r="A35" s="1">
        <v>260</v>
      </c>
      <c r="B35" s="1">
        <v>0</v>
      </c>
      <c r="C35" s="1" t="s">
        <v>9</v>
      </c>
      <c r="D35" s="7">
        <v>229</v>
      </c>
      <c r="E35" s="7">
        <v>211</v>
      </c>
      <c r="F35" s="7">
        <v>240</v>
      </c>
      <c r="G35" s="7">
        <v>21</v>
      </c>
      <c r="H35" s="7">
        <v>16</v>
      </c>
      <c r="I35" s="7">
        <v>141</v>
      </c>
      <c r="K35" s="7">
        <v>301</v>
      </c>
      <c r="L35" s="7">
        <v>289</v>
      </c>
      <c r="M35" s="7">
        <v>293</v>
      </c>
      <c r="N35" s="7">
        <v>23</v>
      </c>
      <c r="O35" s="7">
        <v>4</v>
      </c>
      <c r="P35" s="7">
        <v>237</v>
      </c>
      <c r="Q35" s="7">
        <v>297</v>
      </c>
      <c r="R35" s="1">
        <f t="shared" si="0"/>
        <v>2302</v>
      </c>
      <c r="S35" s="4">
        <v>0.0013783853371415568</v>
      </c>
      <c r="T35" s="4">
        <f t="shared" si="1"/>
        <v>0.0047099822163142865</v>
      </c>
    </row>
    <row r="36" spans="1:20" ht="11.25">
      <c r="A36" s="1">
        <v>270</v>
      </c>
      <c r="B36" s="1">
        <v>0</v>
      </c>
      <c r="C36" s="1" t="s">
        <v>54</v>
      </c>
      <c r="M36" s="7">
        <v>1</v>
      </c>
      <c r="P36" s="7">
        <v>1</v>
      </c>
      <c r="R36" s="1">
        <f t="shared" si="0"/>
        <v>2</v>
      </c>
      <c r="S36" s="4">
        <v>1.1975545935200322E-06</v>
      </c>
      <c r="T36" s="4">
        <f t="shared" si="1"/>
        <v>0.004711179770907807</v>
      </c>
    </row>
    <row r="37" spans="1:20" ht="11.25">
      <c r="A37" s="1">
        <v>200</v>
      </c>
      <c r="B37" s="1">
        <v>29</v>
      </c>
      <c r="C37" s="1" t="s">
        <v>53</v>
      </c>
      <c r="D37" s="7">
        <v>20</v>
      </c>
      <c r="F37" s="7">
        <v>6</v>
      </c>
      <c r="J37" s="7">
        <v>2</v>
      </c>
      <c r="K37" s="7">
        <v>4</v>
      </c>
      <c r="L37" s="7">
        <v>9</v>
      </c>
      <c r="P37" s="7">
        <v>7</v>
      </c>
      <c r="R37" s="1">
        <f t="shared" si="0"/>
        <v>48</v>
      </c>
      <c r="S37" s="4">
        <v>2.874131024448077E-05</v>
      </c>
      <c r="T37" s="4">
        <f t="shared" si="1"/>
        <v>0.004739921081152287</v>
      </c>
    </row>
    <row r="38" spans="1:20" ht="11.25">
      <c r="A38" s="1">
        <v>200</v>
      </c>
      <c r="B38" s="1">
        <v>30</v>
      </c>
      <c r="C38" s="1" t="s">
        <v>10</v>
      </c>
      <c r="F38" s="7">
        <v>1</v>
      </c>
      <c r="Q38" s="7">
        <v>15</v>
      </c>
      <c r="R38" s="1">
        <f t="shared" si="0"/>
        <v>16</v>
      </c>
      <c r="S38" s="4">
        <v>9.580436748160257E-06</v>
      </c>
      <c r="T38" s="4">
        <f t="shared" si="1"/>
        <v>0.004749501517900448</v>
      </c>
    </row>
    <row r="39" spans="1:20" ht="11.25">
      <c r="A39" s="1">
        <v>200</v>
      </c>
      <c r="B39" s="1">
        <v>36</v>
      </c>
      <c r="C39" s="1" t="s">
        <v>11</v>
      </c>
      <c r="D39" s="7">
        <v>26776</v>
      </c>
      <c r="E39" s="7">
        <v>25694</v>
      </c>
      <c r="F39" s="7">
        <v>27841</v>
      </c>
      <c r="G39" s="7">
        <v>6335</v>
      </c>
      <c r="H39" s="7">
        <v>1310</v>
      </c>
      <c r="I39" s="7">
        <v>19704</v>
      </c>
      <c r="J39" s="7">
        <v>24285</v>
      </c>
      <c r="K39" s="7">
        <v>33237</v>
      </c>
      <c r="L39" s="7">
        <v>37223</v>
      </c>
      <c r="M39" s="7">
        <v>29545</v>
      </c>
      <c r="N39" s="7">
        <v>5733</v>
      </c>
      <c r="O39" s="7">
        <v>779</v>
      </c>
      <c r="P39" s="7">
        <v>30244</v>
      </c>
      <c r="Q39" s="7">
        <v>33781</v>
      </c>
      <c r="R39" s="1">
        <f t="shared" si="0"/>
        <v>302487</v>
      </c>
      <c r="S39" s="4">
        <v>0.18112234816504696</v>
      </c>
      <c r="T39" s="4">
        <f t="shared" si="1"/>
        <v>0.1858718496829474</v>
      </c>
    </row>
    <row r="40" spans="1:20" ht="11.25">
      <c r="A40" s="1">
        <v>200</v>
      </c>
      <c r="B40" s="1">
        <v>31</v>
      </c>
      <c r="C40" s="1" t="s">
        <v>99</v>
      </c>
      <c r="D40" s="7">
        <v>36</v>
      </c>
      <c r="E40" s="7">
        <v>18</v>
      </c>
      <c r="R40" s="1">
        <f t="shared" si="0"/>
        <v>54</v>
      </c>
      <c r="S40" s="4">
        <v>3.2333974025040863E-05</v>
      </c>
      <c r="T40" s="4">
        <f t="shared" si="1"/>
        <v>0.18590418365697245</v>
      </c>
    </row>
    <row r="41" spans="1:20" ht="11.25">
      <c r="A41" s="1">
        <v>200</v>
      </c>
      <c r="B41" s="1">
        <v>29</v>
      </c>
      <c r="C41" s="1" t="s">
        <v>55</v>
      </c>
      <c r="D41" s="7">
        <v>360</v>
      </c>
      <c r="F41" s="7">
        <v>90</v>
      </c>
      <c r="J41" s="7">
        <v>36</v>
      </c>
      <c r="K41" s="7">
        <v>19</v>
      </c>
      <c r="L41" s="7">
        <v>114</v>
      </c>
      <c r="P41" s="7">
        <v>133</v>
      </c>
      <c r="R41" s="1">
        <f t="shared" si="0"/>
        <v>752</v>
      </c>
      <c r="S41" s="4">
        <v>0.00045028052716353207</v>
      </c>
      <c r="T41" s="4">
        <f t="shared" si="1"/>
        <v>0.18635446418413598</v>
      </c>
    </row>
    <row r="42" spans="1:20" ht="11.25">
      <c r="A42" s="1">
        <v>200</v>
      </c>
      <c r="B42" s="1">
        <v>27</v>
      </c>
      <c r="C42" s="1" t="s">
        <v>56</v>
      </c>
      <c r="D42" s="7">
        <v>378</v>
      </c>
      <c r="G42" s="7">
        <v>18</v>
      </c>
      <c r="L42" s="7">
        <v>95</v>
      </c>
      <c r="M42" s="7">
        <v>38</v>
      </c>
      <c r="P42" s="7">
        <v>19</v>
      </c>
      <c r="R42" s="1">
        <f t="shared" si="0"/>
        <v>548</v>
      </c>
      <c r="S42" s="4">
        <v>0.0003281299586244888</v>
      </c>
      <c r="T42" s="4">
        <f t="shared" si="1"/>
        <v>0.18668259414276048</v>
      </c>
    </row>
    <row r="43" spans="1:20" ht="11.25">
      <c r="A43" s="1">
        <v>200</v>
      </c>
      <c r="B43" s="1">
        <v>30</v>
      </c>
      <c r="C43" s="1" t="s">
        <v>12</v>
      </c>
      <c r="F43" s="7">
        <v>18</v>
      </c>
      <c r="I43" s="7">
        <v>144</v>
      </c>
      <c r="Q43" s="7">
        <v>133</v>
      </c>
      <c r="R43" s="1">
        <f t="shared" si="0"/>
        <v>295</v>
      </c>
      <c r="S43" s="4">
        <v>0.00017663930254420472</v>
      </c>
      <c r="T43" s="4">
        <f t="shared" si="1"/>
        <v>0.1868592334453047</v>
      </c>
    </row>
    <row r="44" spans="1:20" ht="11.25">
      <c r="A44" s="1">
        <v>200</v>
      </c>
      <c r="B44" s="1">
        <v>27</v>
      </c>
      <c r="C44" s="1" t="s">
        <v>70</v>
      </c>
      <c r="M44" s="7">
        <v>38</v>
      </c>
      <c r="R44" s="1">
        <f t="shared" si="0"/>
        <v>38</v>
      </c>
      <c r="S44" s="4">
        <v>2.275353727688061E-05</v>
      </c>
      <c r="T44" s="4">
        <f t="shared" si="1"/>
        <v>0.18688198698258157</v>
      </c>
    </row>
    <row r="45" spans="1:20" ht="11.25">
      <c r="A45" s="1">
        <v>200</v>
      </c>
      <c r="B45" s="1">
        <v>39</v>
      </c>
      <c r="C45" s="1" t="s">
        <v>13</v>
      </c>
      <c r="D45" s="7">
        <v>2012</v>
      </c>
      <c r="E45" s="7">
        <v>3773</v>
      </c>
      <c r="F45" s="7">
        <v>2506</v>
      </c>
      <c r="G45" s="7">
        <v>306</v>
      </c>
      <c r="H45" s="7">
        <v>94</v>
      </c>
      <c r="I45" s="7">
        <v>5004</v>
      </c>
      <c r="J45" s="7">
        <v>3616</v>
      </c>
      <c r="K45" s="7">
        <v>4053</v>
      </c>
      <c r="L45" s="7">
        <v>4027</v>
      </c>
      <c r="M45" s="7">
        <v>2378</v>
      </c>
      <c r="N45" s="7">
        <v>115</v>
      </c>
      <c r="O45" s="7">
        <v>171</v>
      </c>
      <c r="P45" s="7">
        <v>3621</v>
      </c>
      <c r="Q45" s="7">
        <v>2876</v>
      </c>
      <c r="R45" s="1">
        <f t="shared" si="0"/>
        <v>34552</v>
      </c>
      <c r="S45" s="4">
        <v>0.020688953157652075</v>
      </c>
      <c r="T45" s="4">
        <f t="shared" si="1"/>
        <v>0.20757094014023364</v>
      </c>
    </row>
    <row r="46" spans="1:20" ht="11.25">
      <c r="A46" s="1">
        <v>200</v>
      </c>
      <c r="B46" s="1">
        <v>40</v>
      </c>
      <c r="C46" s="1" t="s">
        <v>14</v>
      </c>
      <c r="D46" s="7">
        <v>101697</v>
      </c>
      <c r="E46" s="7">
        <v>114214</v>
      </c>
      <c r="F46" s="7">
        <v>187058</v>
      </c>
      <c r="G46" s="7">
        <v>209700</v>
      </c>
      <c r="H46" s="7">
        <v>6741</v>
      </c>
      <c r="I46" s="7">
        <v>598</v>
      </c>
      <c r="J46" s="7">
        <v>10011</v>
      </c>
      <c r="K46" s="7">
        <v>745</v>
      </c>
      <c r="L46" s="7">
        <v>4128</v>
      </c>
      <c r="M46" s="7">
        <v>56617</v>
      </c>
      <c r="N46" s="7">
        <v>1776</v>
      </c>
      <c r="O46" s="7">
        <v>2853</v>
      </c>
      <c r="P46" s="7">
        <v>1409</v>
      </c>
      <c r="Q46" s="7">
        <v>1582</v>
      </c>
      <c r="R46" s="1">
        <f t="shared" si="0"/>
        <v>699129</v>
      </c>
      <c r="S46" s="4">
        <v>0.41862257270653325</v>
      </c>
      <c r="T46" s="4">
        <f t="shared" si="1"/>
        <v>0.6261935128467668</v>
      </c>
    </row>
    <row r="47" spans="1:20" ht="11.25">
      <c r="A47" s="1">
        <v>200</v>
      </c>
      <c r="B47" s="1">
        <v>71</v>
      </c>
      <c r="C47" s="1" t="s">
        <v>15</v>
      </c>
      <c r="D47" s="7">
        <v>126</v>
      </c>
      <c r="E47" s="7">
        <v>18</v>
      </c>
      <c r="F47" s="7">
        <v>71</v>
      </c>
      <c r="G47" s="7">
        <v>90</v>
      </c>
      <c r="I47" s="7">
        <v>18</v>
      </c>
      <c r="J47" s="7">
        <v>108</v>
      </c>
      <c r="K47" s="7">
        <v>455</v>
      </c>
      <c r="L47" s="7">
        <v>114</v>
      </c>
      <c r="M47" s="7">
        <v>112</v>
      </c>
      <c r="N47" s="7">
        <v>19</v>
      </c>
      <c r="P47" s="7">
        <v>38</v>
      </c>
      <c r="Q47" s="7">
        <v>57</v>
      </c>
      <c r="R47" s="1">
        <f t="shared" si="0"/>
        <v>1226</v>
      </c>
      <c r="S47" s="4">
        <v>0.0007341009658277796</v>
      </c>
      <c r="T47" s="4">
        <f t="shared" si="1"/>
        <v>0.6269276138125947</v>
      </c>
    </row>
    <row r="48" spans="1:20" ht="11.25">
      <c r="A48" s="1">
        <v>280</v>
      </c>
      <c r="B48" s="1">
        <v>36</v>
      </c>
      <c r="C48" s="1" t="s">
        <v>16</v>
      </c>
      <c r="D48" s="7">
        <v>1164</v>
      </c>
      <c r="E48" s="7">
        <v>1210</v>
      </c>
      <c r="F48" s="7">
        <v>1278</v>
      </c>
      <c r="G48" s="7">
        <v>792</v>
      </c>
      <c r="I48" s="7">
        <v>429</v>
      </c>
      <c r="J48" s="7">
        <v>1490</v>
      </c>
      <c r="K48" s="7">
        <v>1155</v>
      </c>
      <c r="L48" s="7">
        <v>1261</v>
      </c>
      <c r="M48" s="7">
        <v>1072</v>
      </c>
      <c r="N48" s="7">
        <v>529</v>
      </c>
      <c r="P48" s="7">
        <v>863</v>
      </c>
      <c r="Q48" s="7">
        <v>1404</v>
      </c>
      <c r="R48" s="1">
        <f t="shared" si="0"/>
        <v>12647</v>
      </c>
      <c r="S48" s="4">
        <v>0.007572736472123923</v>
      </c>
      <c r="T48" s="4">
        <f t="shared" si="1"/>
        <v>0.6345003502847186</v>
      </c>
    </row>
    <row r="49" spans="1:20" ht="11.25">
      <c r="A49" s="1">
        <v>290</v>
      </c>
      <c r="B49" s="1">
        <v>0</v>
      </c>
      <c r="C49" s="1" t="s">
        <v>71</v>
      </c>
      <c r="M49" s="7">
        <v>4</v>
      </c>
      <c r="R49" s="1">
        <f t="shared" si="0"/>
        <v>4</v>
      </c>
      <c r="S49" s="4">
        <v>2.3951091870400644E-06</v>
      </c>
      <c r="T49" s="4">
        <f t="shared" si="1"/>
        <v>0.6345027453939057</v>
      </c>
    </row>
    <row r="50" spans="1:20" ht="11.25">
      <c r="A50" s="1">
        <v>310</v>
      </c>
      <c r="B50" s="1">
        <v>0</v>
      </c>
      <c r="C50" s="1" t="s">
        <v>78</v>
      </c>
      <c r="F50" s="7">
        <v>2</v>
      </c>
      <c r="H50" s="7">
        <v>10</v>
      </c>
      <c r="L50" s="7">
        <v>1</v>
      </c>
      <c r="R50" s="1">
        <f t="shared" si="0"/>
        <v>13</v>
      </c>
      <c r="S50" s="4">
        <v>7.784104857880209E-06</v>
      </c>
      <c r="T50" s="4">
        <f t="shared" si="1"/>
        <v>0.6345105294987636</v>
      </c>
    </row>
    <row r="51" spans="1:20" ht="11.25">
      <c r="A51" s="1">
        <v>656</v>
      </c>
      <c r="B51" s="1">
        <v>0</v>
      </c>
      <c r="C51" s="1" t="s">
        <v>72</v>
      </c>
      <c r="D51" s="7">
        <v>1</v>
      </c>
      <c r="F51" s="7">
        <v>1</v>
      </c>
      <c r="J51" s="7">
        <v>1</v>
      </c>
      <c r="L51" s="7">
        <v>2</v>
      </c>
      <c r="M51" s="7">
        <v>1</v>
      </c>
      <c r="R51" s="1">
        <f t="shared" si="0"/>
        <v>6</v>
      </c>
      <c r="S51" s="4">
        <v>3.592663780560096E-06</v>
      </c>
      <c r="T51" s="4">
        <f t="shared" si="1"/>
        <v>0.6345141221625442</v>
      </c>
    </row>
    <row r="52" spans="1:20" ht="11.25">
      <c r="A52" s="1">
        <v>741</v>
      </c>
      <c r="B52" s="1">
        <v>0</v>
      </c>
      <c r="C52" s="1" t="s">
        <v>17</v>
      </c>
      <c r="D52" s="7">
        <v>14</v>
      </c>
      <c r="E52" s="7">
        <v>3</v>
      </c>
      <c r="F52" s="7">
        <v>3</v>
      </c>
      <c r="I52" s="7">
        <v>2</v>
      </c>
      <c r="J52" s="7">
        <v>1</v>
      </c>
      <c r="K52" s="7">
        <v>6</v>
      </c>
      <c r="L52" s="7">
        <v>6</v>
      </c>
      <c r="M52" s="7">
        <v>13</v>
      </c>
      <c r="N52" s="7">
        <v>1</v>
      </c>
      <c r="Q52" s="7">
        <v>12</v>
      </c>
      <c r="R52" s="1">
        <f t="shared" si="0"/>
        <v>61</v>
      </c>
      <c r="S52" s="4">
        <v>3.652541510236098E-05</v>
      </c>
      <c r="T52" s="4">
        <f t="shared" si="1"/>
        <v>0.6345506475776466</v>
      </c>
    </row>
    <row r="53" spans="1:20" ht="11.25">
      <c r="A53" s="1">
        <v>740</v>
      </c>
      <c r="B53" s="1">
        <v>116</v>
      </c>
      <c r="C53" s="1" t="s">
        <v>18</v>
      </c>
      <c r="D53" s="7">
        <v>7</v>
      </c>
      <c r="M53" s="7">
        <v>3</v>
      </c>
      <c r="P53" s="7">
        <v>8</v>
      </c>
      <c r="Q53" s="7">
        <v>9</v>
      </c>
      <c r="R53" s="1">
        <f t="shared" si="0"/>
        <v>27</v>
      </c>
      <c r="S53" s="4">
        <v>1.6166987012520432E-05</v>
      </c>
      <c r="T53" s="4">
        <f t="shared" si="1"/>
        <v>0.6345668145646591</v>
      </c>
    </row>
    <row r="54" spans="1:20" ht="11.25">
      <c r="A54" s="1">
        <v>740</v>
      </c>
      <c r="B54" s="1">
        <v>117</v>
      </c>
      <c r="C54" s="1" t="s">
        <v>73</v>
      </c>
      <c r="M54" s="7">
        <v>1</v>
      </c>
      <c r="R54" s="1">
        <f t="shared" si="0"/>
        <v>1</v>
      </c>
      <c r="S54" s="4">
        <v>5.987772967600161E-07</v>
      </c>
      <c r="T54" s="4">
        <f t="shared" si="1"/>
        <v>0.6345674133419559</v>
      </c>
    </row>
    <row r="55" spans="1:20" ht="11.25">
      <c r="A55" s="1">
        <v>620</v>
      </c>
      <c r="B55" s="1">
        <v>0</v>
      </c>
      <c r="C55" s="1" t="s">
        <v>19</v>
      </c>
      <c r="D55" s="7">
        <v>34</v>
      </c>
      <c r="E55" s="7">
        <v>37</v>
      </c>
      <c r="F55" s="7">
        <v>41</v>
      </c>
      <c r="G55" s="7">
        <v>9</v>
      </c>
      <c r="H55" s="7">
        <v>64</v>
      </c>
      <c r="I55" s="7">
        <v>11</v>
      </c>
      <c r="J55" s="7">
        <v>20</v>
      </c>
      <c r="K55" s="7">
        <v>81</v>
      </c>
      <c r="L55" s="7">
        <v>27</v>
      </c>
      <c r="M55" s="7">
        <v>7</v>
      </c>
      <c r="O55" s="7">
        <v>46</v>
      </c>
      <c r="P55" s="7">
        <v>48</v>
      </c>
      <c r="Q55" s="7">
        <v>61</v>
      </c>
      <c r="R55" s="1">
        <f t="shared" si="0"/>
        <v>486</v>
      </c>
      <c r="S55" s="4">
        <v>0.0002910057662253678</v>
      </c>
      <c r="T55" s="4">
        <f t="shared" si="1"/>
        <v>0.6348584191081812</v>
      </c>
    </row>
    <row r="56" spans="1:20" ht="11.25">
      <c r="A56" s="1">
        <v>341</v>
      </c>
      <c r="B56" s="1">
        <v>0</v>
      </c>
      <c r="C56" s="1" t="s">
        <v>82</v>
      </c>
      <c r="F56" s="7">
        <v>4</v>
      </c>
      <c r="I56" s="7">
        <v>8</v>
      </c>
      <c r="J56" s="7">
        <v>1</v>
      </c>
      <c r="R56" s="1">
        <f t="shared" si="0"/>
        <v>13</v>
      </c>
      <c r="S56" s="4">
        <v>7.784104857880209E-06</v>
      </c>
      <c r="T56" s="4">
        <f t="shared" si="1"/>
        <v>0.6348662032130391</v>
      </c>
    </row>
    <row r="57" spans="1:20" ht="11.25">
      <c r="A57" s="1">
        <v>330</v>
      </c>
      <c r="B57" s="1">
        <v>0</v>
      </c>
      <c r="C57" s="1" t="s">
        <v>74</v>
      </c>
      <c r="F57" s="7">
        <v>1</v>
      </c>
      <c r="M57" s="7">
        <v>2</v>
      </c>
      <c r="R57" s="1">
        <f t="shared" si="0"/>
        <v>3</v>
      </c>
      <c r="S57" s="4">
        <v>1.796331890280048E-06</v>
      </c>
      <c r="T57" s="4">
        <f t="shared" si="1"/>
        <v>0.6348679995449293</v>
      </c>
    </row>
    <row r="58" spans="1:20" ht="11.25">
      <c r="A58" s="1">
        <v>340</v>
      </c>
      <c r="B58" s="1">
        <v>27</v>
      </c>
      <c r="C58" s="1" t="s">
        <v>57</v>
      </c>
      <c r="D58" s="7">
        <v>23</v>
      </c>
      <c r="G58" s="7">
        <v>1</v>
      </c>
      <c r="J58" s="7">
        <v>2</v>
      </c>
      <c r="L58" s="7">
        <v>14</v>
      </c>
      <c r="M58" s="7">
        <v>6</v>
      </c>
      <c r="P58" s="7">
        <v>1</v>
      </c>
      <c r="R58" s="1">
        <f t="shared" si="0"/>
        <v>47</v>
      </c>
      <c r="S58" s="4">
        <v>2.3352314573640627E-05</v>
      </c>
      <c r="T58" s="4">
        <f t="shared" si="1"/>
        <v>0.634891351859503</v>
      </c>
    </row>
    <row r="59" spans="1:20" ht="11.25">
      <c r="A59" s="1">
        <v>340</v>
      </c>
      <c r="B59" s="1">
        <v>28</v>
      </c>
      <c r="C59" s="1" t="s">
        <v>75</v>
      </c>
      <c r="J59" s="7">
        <v>1</v>
      </c>
      <c r="M59" s="7">
        <v>2</v>
      </c>
      <c r="R59" s="1">
        <f t="shared" si="0"/>
        <v>3</v>
      </c>
      <c r="S59" s="4">
        <v>1.796331890280048E-06</v>
      </c>
      <c r="T59" s="4">
        <f t="shared" si="1"/>
        <v>0.6348931481913932</v>
      </c>
    </row>
    <row r="60" spans="1:20" ht="11.25">
      <c r="A60" s="1">
        <v>340</v>
      </c>
      <c r="B60" s="1">
        <v>123</v>
      </c>
      <c r="C60" s="1" t="s">
        <v>20</v>
      </c>
      <c r="D60" s="7">
        <v>10</v>
      </c>
      <c r="E60" s="7">
        <v>1</v>
      </c>
      <c r="F60" s="7">
        <v>4</v>
      </c>
      <c r="G60" s="7">
        <v>8</v>
      </c>
      <c r="I60" s="7">
        <v>1</v>
      </c>
      <c r="J60" s="7">
        <v>6</v>
      </c>
      <c r="K60" s="7">
        <v>31</v>
      </c>
      <c r="L60" s="7">
        <v>6</v>
      </c>
      <c r="M60" s="7">
        <v>6</v>
      </c>
      <c r="N60" s="7">
        <v>1</v>
      </c>
      <c r="P60" s="7">
        <v>4</v>
      </c>
      <c r="Q60" s="7">
        <v>3</v>
      </c>
      <c r="R60" s="1">
        <f t="shared" si="0"/>
        <v>81</v>
      </c>
      <c r="S60" s="4">
        <v>4.071685617968109E-05</v>
      </c>
      <c r="T60" s="4">
        <f t="shared" si="1"/>
        <v>0.6349338650475729</v>
      </c>
    </row>
    <row r="61" spans="1:20" ht="11.25">
      <c r="A61" s="1">
        <v>380</v>
      </c>
      <c r="B61" s="1">
        <v>0</v>
      </c>
      <c r="C61" s="1" t="s">
        <v>21</v>
      </c>
      <c r="D61" s="7">
        <v>4</v>
      </c>
      <c r="E61" s="7">
        <v>34</v>
      </c>
      <c r="F61" s="7">
        <v>40</v>
      </c>
      <c r="G61" s="7">
        <v>1</v>
      </c>
      <c r="I61" s="7">
        <v>5</v>
      </c>
      <c r="J61" s="7">
        <v>11</v>
      </c>
      <c r="K61" s="7">
        <v>44</v>
      </c>
      <c r="L61" s="7">
        <v>36</v>
      </c>
      <c r="M61" s="7">
        <v>47</v>
      </c>
      <c r="N61" s="7">
        <v>368</v>
      </c>
      <c r="P61" s="7">
        <v>33</v>
      </c>
      <c r="Q61" s="7">
        <v>11</v>
      </c>
      <c r="R61" s="1">
        <f t="shared" si="0"/>
        <v>634</v>
      </c>
      <c r="S61" s="4">
        <v>0.00037962480614585017</v>
      </c>
      <c r="T61" s="4">
        <f t="shared" si="1"/>
        <v>0.6353134898537187</v>
      </c>
    </row>
    <row r="62" spans="1:20" ht="11.25">
      <c r="A62" s="1">
        <v>390</v>
      </c>
      <c r="B62" s="1">
        <v>0</v>
      </c>
      <c r="C62" s="1" t="s">
        <v>22</v>
      </c>
      <c r="D62" s="7">
        <v>79</v>
      </c>
      <c r="E62" s="7">
        <v>614</v>
      </c>
      <c r="F62" s="7">
        <v>200</v>
      </c>
      <c r="G62" s="7">
        <v>54</v>
      </c>
      <c r="H62" s="7">
        <v>38</v>
      </c>
      <c r="I62" s="7">
        <v>1126</v>
      </c>
      <c r="J62" s="7">
        <v>103</v>
      </c>
      <c r="K62" s="7">
        <v>483</v>
      </c>
      <c r="L62" s="7">
        <v>2977</v>
      </c>
      <c r="M62" s="7">
        <v>429</v>
      </c>
      <c r="O62" s="7">
        <v>31</v>
      </c>
      <c r="P62" s="7">
        <v>1095</v>
      </c>
      <c r="Q62" s="7">
        <v>161</v>
      </c>
      <c r="R62" s="1">
        <f t="shared" si="0"/>
        <v>7390</v>
      </c>
      <c r="S62" s="4">
        <v>0.0044249642230565185</v>
      </c>
      <c r="T62" s="4">
        <f t="shared" si="1"/>
        <v>0.6397384540767752</v>
      </c>
    </row>
    <row r="63" spans="1:20" ht="11.25">
      <c r="A63" s="1">
        <v>400</v>
      </c>
      <c r="B63" s="1">
        <v>0</v>
      </c>
      <c r="C63" s="1" t="s">
        <v>83</v>
      </c>
      <c r="H63" s="7">
        <v>1</v>
      </c>
      <c r="R63" s="1">
        <f t="shared" si="0"/>
        <v>1</v>
      </c>
      <c r="S63" s="4">
        <v>5.987772967600161E-07</v>
      </c>
      <c r="T63" s="4">
        <f t="shared" si="1"/>
        <v>0.639739052854072</v>
      </c>
    </row>
    <row r="64" spans="1:20" ht="11.25">
      <c r="A64" s="1">
        <v>570</v>
      </c>
      <c r="B64" s="1">
        <v>0</v>
      </c>
      <c r="C64" s="1" t="s">
        <v>58</v>
      </c>
      <c r="D64" s="7">
        <v>3</v>
      </c>
      <c r="E64" s="7">
        <v>2</v>
      </c>
      <c r="I64" s="7">
        <v>1</v>
      </c>
      <c r="J64" s="7">
        <v>1</v>
      </c>
      <c r="K64" s="7">
        <v>5</v>
      </c>
      <c r="M64" s="7">
        <v>2</v>
      </c>
      <c r="P64" s="7">
        <v>2</v>
      </c>
      <c r="R64" s="1">
        <f t="shared" si="0"/>
        <v>16</v>
      </c>
      <c r="S64" s="4">
        <v>9.580436748160257E-06</v>
      </c>
      <c r="T64" s="4">
        <f t="shared" si="1"/>
        <v>0.6397486332908201</v>
      </c>
    </row>
    <row r="65" spans="1:20" ht="11.25">
      <c r="A65" s="1">
        <v>410</v>
      </c>
      <c r="B65" s="1">
        <v>0</v>
      </c>
      <c r="C65" s="1" t="s">
        <v>59</v>
      </c>
      <c r="D65" s="7">
        <v>3</v>
      </c>
      <c r="E65" s="7">
        <v>2</v>
      </c>
      <c r="I65" s="7">
        <v>1</v>
      </c>
      <c r="J65" s="7">
        <v>1</v>
      </c>
      <c r="L65" s="7">
        <v>1</v>
      </c>
      <c r="M65" s="7">
        <v>3</v>
      </c>
      <c r="P65" s="7">
        <v>2</v>
      </c>
      <c r="R65" s="1">
        <f t="shared" si="0"/>
        <v>13</v>
      </c>
      <c r="S65" s="4">
        <v>7.784104857880209E-06</v>
      </c>
      <c r="T65" s="4">
        <f t="shared" si="1"/>
        <v>0.639756417395678</v>
      </c>
    </row>
    <row r="66" spans="1:20" ht="11.25">
      <c r="A66" s="1">
        <v>580</v>
      </c>
      <c r="B66" s="1">
        <v>98</v>
      </c>
      <c r="C66" s="1" t="s">
        <v>23</v>
      </c>
      <c r="D66" s="7">
        <v>12</v>
      </c>
      <c r="E66" s="7">
        <v>38</v>
      </c>
      <c r="F66" s="7">
        <v>45</v>
      </c>
      <c r="G66" s="7">
        <v>7</v>
      </c>
      <c r="H66" s="7">
        <v>764</v>
      </c>
      <c r="I66" s="7">
        <v>375</v>
      </c>
      <c r="J66" s="7">
        <v>71</v>
      </c>
      <c r="K66" s="7">
        <v>621</v>
      </c>
      <c r="L66" s="7">
        <v>235</v>
      </c>
      <c r="M66" s="7">
        <v>45</v>
      </c>
      <c r="N66" s="7">
        <v>51</v>
      </c>
      <c r="O66" s="7">
        <v>172</v>
      </c>
      <c r="P66" s="7">
        <v>23</v>
      </c>
      <c r="Q66" s="7">
        <v>158</v>
      </c>
      <c r="R66" s="1">
        <f aca="true" t="shared" si="2" ref="R66:R97">SUM(D66:Q66)</f>
        <v>2617</v>
      </c>
      <c r="S66" s="4">
        <v>0.001567000185620962</v>
      </c>
      <c r="T66" s="4">
        <f t="shared" si="1"/>
        <v>0.641323417581299</v>
      </c>
    </row>
    <row r="67" spans="1:20" ht="11.25">
      <c r="A67" s="1">
        <v>580</v>
      </c>
      <c r="B67" s="1">
        <v>99</v>
      </c>
      <c r="C67" s="1" t="s">
        <v>24</v>
      </c>
      <c r="D67" s="7">
        <v>12</v>
      </c>
      <c r="E67" s="7">
        <v>32</v>
      </c>
      <c r="F67" s="7">
        <v>42</v>
      </c>
      <c r="G67" s="7">
        <v>6</v>
      </c>
      <c r="H67" s="7">
        <v>981</v>
      </c>
      <c r="I67" s="7">
        <v>120</v>
      </c>
      <c r="J67" s="7">
        <v>17</v>
      </c>
      <c r="K67" s="7">
        <v>221</v>
      </c>
      <c r="L67" s="7">
        <v>61</v>
      </c>
      <c r="M67" s="7">
        <v>33</v>
      </c>
      <c r="N67" s="7">
        <v>40</v>
      </c>
      <c r="O67" s="7">
        <v>169</v>
      </c>
      <c r="P67" s="7">
        <v>21</v>
      </c>
      <c r="Q67" s="7">
        <v>12</v>
      </c>
      <c r="R67" s="1">
        <f t="shared" si="2"/>
        <v>1767</v>
      </c>
      <c r="S67" s="4">
        <v>0.0010580394833749483</v>
      </c>
      <c r="T67" s="4">
        <f t="shared" si="1"/>
        <v>0.6423814570646739</v>
      </c>
    </row>
    <row r="68" spans="1:20" ht="11.25">
      <c r="A68" s="1">
        <v>521</v>
      </c>
      <c r="B68" s="1">
        <v>0</v>
      </c>
      <c r="C68" s="1" t="s">
        <v>25</v>
      </c>
      <c r="H68" s="7">
        <v>1</v>
      </c>
      <c r="N68" s="7">
        <v>1</v>
      </c>
      <c r="Q68" s="7">
        <v>1</v>
      </c>
      <c r="R68" s="1">
        <f t="shared" si="2"/>
        <v>3</v>
      </c>
      <c r="S68" s="4">
        <v>1.796331890280048E-06</v>
      </c>
      <c r="T68" s="4">
        <f t="shared" si="1"/>
        <v>0.6423832533965641</v>
      </c>
    </row>
    <row r="69" spans="1:20" ht="11.25">
      <c r="A69" s="1">
        <v>520</v>
      </c>
      <c r="B69" s="1">
        <v>0</v>
      </c>
      <c r="C69" s="1" t="s">
        <v>26</v>
      </c>
      <c r="D69" s="7">
        <v>1</v>
      </c>
      <c r="E69" s="7">
        <v>1</v>
      </c>
      <c r="F69" s="7">
        <v>1</v>
      </c>
      <c r="G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O69" s="7">
        <v>1</v>
      </c>
      <c r="P69" s="7">
        <v>1</v>
      </c>
      <c r="Q69" s="7">
        <v>1</v>
      </c>
      <c r="R69" s="1">
        <f t="shared" si="2"/>
        <v>12</v>
      </c>
      <c r="S69" s="4">
        <v>7.185327561120192E-06</v>
      </c>
      <c r="T69" s="4">
        <f t="shared" si="1"/>
        <v>0.6423904387241253</v>
      </c>
    </row>
    <row r="70" spans="1:20" ht="11.25">
      <c r="A70" s="1">
        <v>440</v>
      </c>
      <c r="B70" s="1">
        <v>67</v>
      </c>
      <c r="C70" s="1" t="s">
        <v>27</v>
      </c>
      <c r="D70" s="7">
        <v>3</v>
      </c>
      <c r="E70" s="7">
        <v>85</v>
      </c>
      <c r="F70" s="7">
        <v>6</v>
      </c>
      <c r="G70" s="7">
        <v>3</v>
      </c>
      <c r="H70" s="7">
        <v>11</v>
      </c>
      <c r="I70" s="7">
        <v>13</v>
      </c>
      <c r="J70" s="7">
        <v>15</v>
      </c>
      <c r="K70" s="7">
        <v>10</v>
      </c>
      <c r="L70" s="7">
        <v>8</v>
      </c>
      <c r="M70" s="7">
        <v>9</v>
      </c>
      <c r="N70" s="7">
        <v>10</v>
      </c>
      <c r="O70" s="7">
        <v>12</v>
      </c>
      <c r="P70" s="7">
        <v>14</v>
      </c>
      <c r="Q70" s="7">
        <v>10</v>
      </c>
      <c r="R70" s="1">
        <f t="shared" si="2"/>
        <v>209</v>
      </c>
      <c r="S70" s="4">
        <v>0.00012514445502284334</v>
      </c>
      <c r="T70" s="4">
        <f aca="true" t="shared" si="3" ref="T70:T97">SUM(T69+S70)</f>
        <v>0.6425155831791481</v>
      </c>
    </row>
    <row r="71" spans="1:20" ht="11.25">
      <c r="A71" s="1">
        <v>440</v>
      </c>
      <c r="B71" s="1">
        <v>68</v>
      </c>
      <c r="C71" s="1" t="s">
        <v>28</v>
      </c>
      <c r="D71" s="7">
        <v>3</v>
      </c>
      <c r="E71" s="7">
        <v>85</v>
      </c>
      <c r="F71" s="7">
        <v>6</v>
      </c>
      <c r="G71" s="7">
        <v>3</v>
      </c>
      <c r="H71" s="7">
        <v>11</v>
      </c>
      <c r="I71" s="7">
        <v>13</v>
      </c>
      <c r="J71" s="7">
        <v>15</v>
      </c>
      <c r="K71" s="7">
        <v>10</v>
      </c>
      <c r="L71" s="7">
        <v>8</v>
      </c>
      <c r="M71" s="7">
        <v>9</v>
      </c>
      <c r="N71" s="7">
        <v>10</v>
      </c>
      <c r="O71" s="7">
        <v>12</v>
      </c>
      <c r="P71" s="7">
        <v>14</v>
      </c>
      <c r="Q71" s="7">
        <v>10</v>
      </c>
      <c r="R71" s="1">
        <f t="shared" si="2"/>
        <v>209</v>
      </c>
      <c r="S71" s="4">
        <v>0.00012514445502284334</v>
      </c>
      <c r="T71" s="4">
        <f t="shared" si="3"/>
        <v>0.642640727634171</v>
      </c>
    </row>
    <row r="72" spans="1:20" ht="11.25">
      <c r="A72" s="1">
        <v>440</v>
      </c>
      <c r="B72" s="1">
        <v>69</v>
      </c>
      <c r="C72" s="1" t="s">
        <v>29</v>
      </c>
      <c r="D72" s="7">
        <v>2</v>
      </c>
      <c r="E72" s="7">
        <v>143</v>
      </c>
      <c r="F72" s="7">
        <v>12</v>
      </c>
      <c r="G72" s="7">
        <v>3</v>
      </c>
      <c r="J72" s="7">
        <v>3</v>
      </c>
      <c r="K72" s="7">
        <v>3</v>
      </c>
      <c r="M72" s="7">
        <v>1</v>
      </c>
      <c r="P72" s="7">
        <v>1</v>
      </c>
      <c r="Q72" s="7">
        <v>1</v>
      </c>
      <c r="R72" s="1">
        <f t="shared" si="2"/>
        <v>169</v>
      </c>
      <c r="S72" s="4">
        <v>0.0001011933631524427</v>
      </c>
      <c r="T72" s="4">
        <f t="shared" si="3"/>
        <v>0.6427419209973234</v>
      </c>
    </row>
    <row r="73" spans="1:20" ht="11.25">
      <c r="A73" s="1">
        <v>440</v>
      </c>
      <c r="B73" s="1">
        <v>70</v>
      </c>
      <c r="C73" s="1" t="s">
        <v>30</v>
      </c>
      <c r="D73" s="7">
        <v>3</v>
      </c>
      <c r="E73" s="7">
        <v>85</v>
      </c>
      <c r="F73" s="7">
        <v>6</v>
      </c>
      <c r="G73" s="7">
        <v>3</v>
      </c>
      <c r="H73" s="7">
        <v>11</v>
      </c>
      <c r="I73" s="7">
        <v>13</v>
      </c>
      <c r="J73" s="7">
        <v>15</v>
      </c>
      <c r="K73" s="7">
        <v>10</v>
      </c>
      <c r="L73" s="7">
        <v>8</v>
      </c>
      <c r="M73" s="7">
        <v>9</v>
      </c>
      <c r="N73" s="7">
        <v>10</v>
      </c>
      <c r="O73" s="7">
        <v>12</v>
      </c>
      <c r="P73" s="7">
        <v>14</v>
      </c>
      <c r="Q73" s="7">
        <v>10</v>
      </c>
      <c r="R73" s="1">
        <f t="shared" si="2"/>
        <v>209</v>
      </c>
      <c r="S73" s="4">
        <v>0.00012514445502284334</v>
      </c>
      <c r="T73" s="4">
        <f t="shared" si="3"/>
        <v>0.6428670654523463</v>
      </c>
    </row>
    <row r="74" spans="1:20" ht="11.25">
      <c r="A74" s="1">
        <v>440</v>
      </c>
      <c r="B74" s="1">
        <v>31</v>
      </c>
      <c r="C74" s="1" t="s">
        <v>100</v>
      </c>
      <c r="D74" s="7">
        <v>61</v>
      </c>
      <c r="E74" s="7">
        <v>32</v>
      </c>
      <c r="R74" s="1">
        <f t="shared" si="2"/>
        <v>93</v>
      </c>
      <c r="S74" s="4">
        <v>5.5686288598681494E-05</v>
      </c>
      <c r="T74" s="4">
        <f t="shared" si="3"/>
        <v>0.6429227517409449</v>
      </c>
    </row>
    <row r="75" spans="1:20" ht="11.25">
      <c r="A75" s="1">
        <v>440</v>
      </c>
      <c r="B75" s="1">
        <v>29</v>
      </c>
      <c r="C75" s="1" t="s">
        <v>60</v>
      </c>
      <c r="D75" s="7">
        <v>600</v>
      </c>
      <c r="F75" s="7">
        <v>160</v>
      </c>
      <c r="J75" s="7">
        <v>64</v>
      </c>
      <c r="K75" s="7">
        <v>32</v>
      </c>
      <c r="L75" s="7">
        <v>192</v>
      </c>
      <c r="P75" s="7">
        <v>224</v>
      </c>
      <c r="R75" s="1">
        <f t="shared" si="2"/>
        <v>1272</v>
      </c>
      <c r="S75" s="4">
        <v>0.0007616447214787404</v>
      </c>
      <c r="T75" s="4">
        <f t="shared" si="3"/>
        <v>0.6436843964624237</v>
      </c>
    </row>
    <row r="76" spans="1:20" ht="11.25">
      <c r="A76" s="1">
        <v>440</v>
      </c>
      <c r="B76" s="1">
        <v>27</v>
      </c>
      <c r="C76" s="1" t="s">
        <v>61</v>
      </c>
      <c r="D76" s="7">
        <v>630</v>
      </c>
      <c r="G76" s="7">
        <v>32</v>
      </c>
      <c r="L76" s="7">
        <v>160</v>
      </c>
      <c r="M76" s="7">
        <v>64</v>
      </c>
      <c r="P76" s="7">
        <v>32</v>
      </c>
      <c r="R76" s="1">
        <f t="shared" si="2"/>
        <v>918</v>
      </c>
      <c r="S76" s="4">
        <v>0.0005496775584256947</v>
      </c>
      <c r="T76" s="4">
        <f t="shared" si="3"/>
        <v>0.6442340740208494</v>
      </c>
    </row>
    <row r="77" spans="1:20" ht="11.25">
      <c r="A77" s="1">
        <v>440</v>
      </c>
      <c r="B77" s="1">
        <v>30</v>
      </c>
      <c r="C77" s="1" t="s">
        <v>31</v>
      </c>
      <c r="F77" s="7">
        <v>32</v>
      </c>
      <c r="I77" s="7">
        <v>256</v>
      </c>
      <c r="M77" s="7">
        <v>64</v>
      </c>
      <c r="Q77" s="7">
        <v>224</v>
      </c>
      <c r="R77" s="1">
        <f t="shared" si="2"/>
        <v>576</v>
      </c>
      <c r="S77" s="4">
        <v>0.00034489572293376923</v>
      </c>
      <c r="T77" s="4">
        <f t="shared" si="3"/>
        <v>0.6445789697437831</v>
      </c>
    </row>
    <row r="78" spans="1:20" ht="11.25">
      <c r="A78" s="1">
        <v>440</v>
      </c>
      <c r="B78" s="1">
        <v>71</v>
      </c>
      <c r="C78" s="1" t="s">
        <v>32</v>
      </c>
      <c r="D78" s="7">
        <v>363</v>
      </c>
      <c r="E78" s="7">
        <v>53</v>
      </c>
      <c r="F78" s="7">
        <v>211</v>
      </c>
      <c r="G78" s="7">
        <v>265</v>
      </c>
      <c r="I78" s="7">
        <v>53</v>
      </c>
      <c r="J78" s="7">
        <v>318</v>
      </c>
      <c r="K78" s="7">
        <v>1271</v>
      </c>
      <c r="L78" s="7">
        <v>318</v>
      </c>
      <c r="M78" s="7">
        <v>316</v>
      </c>
      <c r="N78" s="7">
        <v>53</v>
      </c>
      <c r="P78" s="7">
        <v>106</v>
      </c>
      <c r="Q78" s="7">
        <v>159</v>
      </c>
      <c r="R78" s="1">
        <f t="shared" si="2"/>
        <v>3486</v>
      </c>
      <c r="S78" s="4">
        <v>0.002087337656505416</v>
      </c>
      <c r="T78" s="4">
        <f t="shared" si="3"/>
        <v>0.6466663074002885</v>
      </c>
    </row>
    <row r="79" spans="1:20" ht="11.25">
      <c r="A79" s="1">
        <v>440</v>
      </c>
      <c r="B79" s="1">
        <v>61</v>
      </c>
      <c r="C79" s="1" t="s">
        <v>33</v>
      </c>
      <c r="D79" s="7">
        <v>213</v>
      </c>
      <c r="E79" s="7">
        <v>146</v>
      </c>
      <c r="F79" s="7">
        <v>724</v>
      </c>
      <c r="G79" s="7">
        <v>3</v>
      </c>
      <c r="I79" s="7">
        <v>136</v>
      </c>
      <c r="J79" s="7">
        <v>84</v>
      </c>
      <c r="K79" s="7">
        <v>192</v>
      </c>
      <c r="L79" s="7">
        <v>129</v>
      </c>
      <c r="M79" s="7">
        <v>68</v>
      </c>
      <c r="N79" s="7">
        <v>16</v>
      </c>
      <c r="P79" s="7">
        <v>84</v>
      </c>
      <c r="Q79" s="7">
        <v>120</v>
      </c>
      <c r="R79" s="1">
        <f t="shared" si="2"/>
        <v>1915</v>
      </c>
      <c r="S79" s="4">
        <v>0.0011466585232954307</v>
      </c>
      <c r="T79" s="4">
        <f t="shared" si="3"/>
        <v>0.647812965923584</v>
      </c>
    </row>
    <row r="80" spans="1:20" ht="11.25">
      <c r="A80" s="1">
        <v>440</v>
      </c>
      <c r="B80" s="1">
        <v>58</v>
      </c>
      <c r="C80" s="1" t="s">
        <v>34</v>
      </c>
      <c r="D80" s="7">
        <v>10017</v>
      </c>
      <c r="E80" s="7">
        <v>7940</v>
      </c>
      <c r="F80" s="7">
        <v>9926</v>
      </c>
      <c r="G80" s="7">
        <v>721</v>
      </c>
      <c r="H80" s="7">
        <v>6</v>
      </c>
      <c r="I80" s="7">
        <v>8629</v>
      </c>
      <c r="J80" s="7">
        <v>12598</v>
      </c>
      <c r="K80" s="7">
        <v>7329</v>
      </c>
      <c r="L80" s="7">
        <v>11423</v>
      </c>
      <c r="M80" s="7">
        <v>9253</v>
      </c>
      <c r="N80" s="7">
        <v>2941</v>
      </c>
      <c r="O80" s="7">
        <v>66</v>
      </c>
      <c r="P80" s="7">
        <v>9237</v>
      </c>
      <c r="Q80" s="7">
        <v>7261</v>
      </c>
      <c r="R80" s="1">
        <f t="shared" si="2"/>
        <v>97347</v>
      </c>
      <c r="S80" s="4">
        <v>0.05828917350769728</v>
      </c>
      <c r="T80" s="4">
        <f t="shared" si="3"/>
        <v>0.7061021394312812</v>
      </c>
    </row>
    <row r="81" spans="1:20" ht="11.25">
      <c r="A81" s="1">
        <v>440</v>
      </c>
      <c r="B81" s="1">
        <v>66</v>
      </c>
      <c r="C81" s="1" t="s">
        <v>35</v>
      </c>
      <c r="D81" s="7">
        <v>23</v>
      </c>
      <c r="E81" s="7">
        <v>7</v>
      </c>
      <c r="F81" s="7">
        <v>50</v>
      </c>
      <c r="G81" s="7">
        <v>15</v>
      </c>
      <c r="H81" s="7">
        <v>5</v>
      </c>
      <c r="I81" s="7">
        <v>130</v>
      </c>
      <c r="J81" s="7">
        <v>52</v>
      </c>
      <c r="K81" s="7">
        <v>112</v>
      </c>
      <c r="L81" s="7">
        <v>52</v>
      </c>
      <c r="M81" s="7">
        <v>41</v>
      </c>
      <c r="N81" s="7">
        <v>5</v>
      </c>
      <c r="O81" s="7">
        <v>9</v>
      </c>
      <c r="P81" s="7">
        <v>31</v>
      </c>
      <c r="Q81" s="7">
        <v>493</v>
      </c>
      <c r="R81" s="1">
        <f t="shared" si="2"/>
        <v>1025</v>
      </c>
      <c r="S81" s="4">
        <v>0.0006137467291790164</v>
      </c>
      <c r="T81" s="4">
        <f t="shared" si="3"/>
        <v>0.7067158861604602</v>
      </c>
    </row>
    <row r="82" spans="1:20" ht="11.25">
      <c r="A82" s="1">
        <v>440</v>
      </c>
      <c r="B82" s="1">
        <v>60</v>
      </c>
      <c r="C82" s="1" t="s">
        <v>36</v>
      </c>
      <c r="D82" s="7">
        <v>8151</v>
      </c>
      <c r="E82" s="7">
        <v>8877</v>
      </c>
      <c r="F82" s="7">
        <v>7861</v>
      </c>
      <c r="G82" s="7">
        <v>546</v>
      </c>
      <c r="H82" s="7">
        <v>14</v>
      </c>
      <c r="I82" s="7">
        <v>4467</v>
      </c>
      <c r="J82" s="7">
        <v>8410</v>
      </c>
      <c r="K82" s="7">
        <v>4524</v>
      </c>
      <c r="L82" s="7">
        <v>5806</v>
      </c>
      <c r="M82" s="7">
        <v>5863</v>
      </c>
      <c r="N82" s="7">
        <v>1459</v>
      </c>
      <c r="O82" s="7">
        <v>102</v>
      </c>
      <c r="P82" s="7">
        <v>8230</v>
      </c>
      <c r="Q82" s="7">
        <v>4562</v>
      </c>
      <c r="R82" s="1">
        <f t="shared" si="2"/>
        <v>68872</v>
      </c>
      <c r="S82" s="4">
        <v>0.04123898998245582</v>
      </c>
      <c r="T82" s="4">
        <f t="shared" si="3"/>
        <v>0.747954876142916</v>
      </c>
    </row>
    <row r="83" spans="1:20" ht="11.25">
      <c r="A83" s="1">
        <v>440</v>
      </c>
      <c r="B83" s="1">
        <v>57</v>
      </c>
      <c r="C83" s="1" t="s">
        <v>37</v>
      </c>
      <c r="D83" s="7">
        <v>14176</v>
      </c>
      <c r="E83" s="7">
        <v>18710</v>
      </c>
      <c r="F83" s="7">
        <v>19732</v>
      </c>
      <c r="G83" s="7">
        <v>16307</v>
      </c>
      <c r="H83" s="7">
        <v>1988</v>
      </c>
      <c r="I83" s="7">
        <v>6770</v>
      </c>
      <c r="J83" s="7">
        <v>11579</v>
      </c>
      <c r="K83" s="7">
        <v>6851</v>
      </c>
      <c r="L83" s="7">
        <v>11817</v>
      </c>
      <c r="M83" s="7">
        <v>8984</v>
      </c>
      <c r="N83" s="7">
        <v>3357</v>
      </c>
      <c r="O83" s="7">
        <v>3443</v>
      </c>
      <c r="P83" s="7">
        <v>13780</v>
      </c>
      <c r="Q83" s="7">
        <v>8884</v>
      </c>
      <c r="R83" s="1">
        <f t="shared" si="2"/>
        <v>146378</v>
      </c>
      <c r="S83" s="4">
        <v>0.08764782314513762</v>
      </c>
      <c r="T83" s="4">
        <f t="shared" si="3"/>
        <v>0.8356026992880536</v>
      </c>
    </row>
    <row r="84" spans="1:20" ht="11.25">
      <c r="A84" s="1">
        <v>440</v>
      </c>
      <c r="B84" s="1">
        <v>108</v>
      </c>
      <c r="C84" s="1" t="s">
        <v>38</v>
      </c>
      <c r="D84" s="7">
        <v>2223</v>
      </c>
      <c r="E84" s="7">
        <v>673</v>
      </c>
      <c r="F84" s="7">
        <v>2511</v>
      </c>
      <c r="G84" s="7">
        <v>71</v>
      </c>
      <c r="I84" s="7">
        <v>2180</v>
      </c>
      <c r="J84" s="7">
        <v>2157</v>
      </c>
      <c r="K84" s="7">
        <v>757</v>
      </c>
      <c r="L84" s="7">
        <v>2070</v>
      </c>
      <c r="M84" s="7">
        <v>1103</v>
      </c>
      <c r="N84" s="7">
        <v>47</v>
      </c>
      <c r="P84" s="7">
        <v>803</v>
      </c>
      <c r="Q84" s="7">
        <v>1270</v>
      </c>
      <c r="R84" s="1">
        <f t="shared" si="2"/>
        <v>15865</v>
      </c>
      <c r="S84" s="4">
        <v>0.009499601813097655</v>
      </c>
      <c r="T84" s="4">
        <f t="shared" si="3"/>
        <v>0.8451023011011513</v>
      </c>
    </row>
    <row r="85" spans="1:20" ht="11.25">
      <c r="A85" s="1">
        <v>470</v>
      </c>
      <c r="B85" s="1">
        <v>74</v>
      </c>
      <c r="C85" s="1" t="s">
        <v>39</v>
      </c>
      <c r="D85" s="7">
        <v>2</v>
      </c>
      <c r="E85" s="7">
        <v>2</v>
      </c>
      <c r="F85" s="7">
        <v>2</v>
      </c>
      <c r="G85" s="7">
        <v>2</v>
      </c>
      <c r="H85" s="7">
        <v>2</v>
      </c>
      <c r="I85" s="7">
        <v>2</v>
      </c>
      <c r="J85" s="7">
        <v>2</v>
      </c>
      <c r="K85" s="7">
        <v>2</v>
      </c>
      <c r="L85" s="7">
        <v>2</v>
      </c>
      <c r="M85" s="7">
        <v>2</v>
      </c>
      <c r="N85" s="7">
        <v>2</v>
      </c>
      <c r="O85" s="7">
        <v>2</v>
      </c>
      <c r="P85" s="7">
        <v>2</v>
      </c>
      <c r="Q85" s="7">
        <v>2</v>
      </c>
      <c r="R85" s="1">
        <f t="shared" si="2"/>
        <v>28</v>
      </c>
      <c r="S85" s="4">
        <v>1.676576430928045E-05</v>
      </c>
      <c r="T85" s="4">
        <f t="shared" si="3"/>
        <v>0.8451190668654606</v>
      </c>
    </row>
    <row r="86" spans="1:20" ht="11.25">
      <c r="A86" s="1">
        <v>470</v>
      </c>
      <c r="B86" s="1">
        <v>75</v>
      </c>
      <c r="C86" s="1" t="s">
        <v>40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1">
        <f t="shared" si="2"/>
        <v>14</v>
      </c>
      <c r="S86" s="4">
        <v>8.382882154640225E-06</v>
      </c>
      <c r="T86" s="4">
        <f t="shared" si="3"/>
        <v>0.8451274497476152</v>
      </c>
    </row>
    <row r="87" spans="1:20" ht="11.25">
      <c r="A87" s="1">
        <v>655</v>
      </c>
      <c r="B87" s="1">
        <v>0</v>
      </c>
      <c r="C87" s="1" t="s">
        <v>101</v>
      </c>
      <c r="D87" s="7">
        <v>1</v>
      </c>
      <c r="R87" s="1">
        <f t="shared" si="2"/>
        <v>1</v>
      </c>
      <c r="S87" s="4">
        <v>5.987772967600161E-07</v>
      </c>
      <c r="T87" s="4">
        <f t="shared" si="3"/>
        <v>0.845128048524912</v>
      </c>
    </row>
    <row r="88" spans="1:20" ht="11.25">
      <c r="A88" s="1">
        <v>480</v>
      </c>
      <c r="B88" s="1">
        <v>0</v>
      </c>
      <c r="C88" s="1" t="s">
        <v>41</v>
      </c>
      <c r="D88" s="7">
        <v>2914</v>
      </c>
      <c r="E88" s="7">
        <v>3357</v>
      </c>
      <c r="F88" s="7">
        <v>4537</v>
      </c>
      <c r="G88" s="7">
        <v>1481</v>
      </c>
      <c r="H88" s="7">
        <v>768</v>
      </c>
      <c r="I88" s="7">
        <v>3444</v>
      </c>
      <c r="J88" s="7">
        <v>4059</v>
      </c>
      <c r="K88" s="7">
        <v>4079</v>
      </c>
      <c r="L88" s="7">
        <v>3696</v>
      </c>
      <c r="M88" s="7">
        <v>5366</v>
      </c>
      <c r="N88" s="7">
        <v>1388</v>
      </c>
      <c r="O88" s="7">
        <v>947</v>
      </c>
      <c r="P88" s="7">
        <v>3292</v>
      </c>
      <c r="Q88" s="7">
        <v>4424</v>
      </c>
      <c r="R88" s="1">
        <f t="shared" si="2"/>
        <v>43752</v>
      </c>
      <c r="S88" s="4">
        <v>0.026197704287844223</v>
      </c>
      <c r="T88" s="4">
        <f t="shared" si="3"/>
        <v>0.8713257528127561</v>
      </c>
    </row>
    <row r="89" spans="1:20" ht="11.25">
      <c r="A89" s="1">
        <v>490</v>
      </c>
      <c r="B89" s="1">
        <v>36</v>
      </c>
      <c r="C89" s="1" t="s">
        <v>42</v>
      </c>
      <c r="D89" s="7">
        <v>1705</v>
      </c>
      <c r="E89" s="7">
        <v>2066</v>
      </c>
      <c r="F89" s="7">
        <v>2034</v>
      </c>
      <c r="G89" s="7">
        <v>375</v>
      </c>
      <c r="H89" s="7">
        <v>13</v>
      </c>
      <c r="I89" s="7">
        <v>1270</v>
      </c>
      <c r="J89" s="7">
        <v>1593</v>
      </c>
      <c r="K89" s="7">
        <v>2012</v>
      </c>
      <c r="L89" s="7">
        <v>1844</v>
      </c>
      <c r="M89" s="7">
        <v>1737</v>
      </c>
      <c r="N89" s="7">
        <v>317</v>
      </c>
      <c r="O89" s="7">
        <v>37</v>
      </c>
      <c r="P89" s="7">
        <v>1904</v>
      </c>
      <c r="Q89" s="7">
        <v>2067</v>
      </c>
      <c r="R89" s="1">
        <f t="shared" si="2"/>
        <v>18974</v>
      </c>
      <c r="S89" s="4">
        <v>0.011361200428724544</v>
      </c>
      <c r="T89" s="4">
        <f t="shared" si="3"/>
        <v>0.8826869532414807</v>
      </c>
    </row>
    <row r="90" spans="1:20" ht="11.25">
      <c r="A90" s="1">
        <v>490</v>
      </c>
      <c r="B90" s="1">
        <v>38</v>
      </c>
      <c r="C90" s="1" t="s">
        <v>43</v>
      </c>
      <c r="D90" s="7">
        <v>373</v>
      </c>
      <c r="E90" s="7">
        <v>1067</v>
      </c>
      <c r="F90" s="7">
        <v>187</v>
      </c>
      <c r="G90" s="7">
        <v>33</v>
      </c>
      <c r="H90" s="7">
        <v>28</v>
      </c>
      <c r="I90" s="7">
        <v>156</v>
      </c>
      <c r="J90" s="7">
        <v>153</v>
      </c>
      <c r="K90" s="7">
        <v>277</v>
      </c>
      <c r="L90" s="7">
        <v>170</v>
      </c>
      <c r="M90" s="7">
        <v>305</v>
      </c>
      <c r="N90" s="7">
        <v>4</v>
      </c>
      <c r="P90" s="7">
        <v>138</v>
      </c>
      <c r="Q90" s="7">
        <v>269</v>
      </c>
      <c r="R90" s="1">
        <f t="shared" si="2"/>
        <v>3160</v>
      </c>
      <c r="S90" s="4">
        <v>0.0018921362577616508</v>
      </c>
      <c r="T90" s="4">
        <f t="shared" si="3"/>
        <v>0.8845790894992424</v>
      </c>
    </row>
    <row r="91" spans="1:20" ht="11.25">
      <c r="A91" s="1">
        <v>490</v>
      </c>
      <c r="B91" s="1">
        <v>37</v>
      </c>
      <c r="C91" s="1" t="s">
        <v>44</v>
      </c>
      <c r="D91" s="7">
        <v>4351</v>
      </c>
      <c r="E91" s="7">
        <v>5016</v>
      </c>
      <c r="F91" s="7">
        <v>6071</v>
      </c>
      <c r="G91" s="7">
        <v>485</v>
      </c>
      <c r="H91" s="7">
        <v>7</v>
      </c>
      <c r="I91" s="7">
        <v>4381</v>
      </c>
      <c r="J91" s="7">
        <v>4810</v>
      </c>
      <c r="K91" s="7">
        <v>4406</v>
      </c>
      <c r="L91" s="7">
        <v>6745</v>
      </c>
      <c r="M91" s="7">
        <v>5633</v>
      </c>
      <c r="N91" s="7">
        <v>1291</v>
      </c>
      <c r="O91" s="7">
        <v>79</v>
      </c>
      <c r="P91" s="7">
        <v>5709</v>
      </c>
      <c r="Q91" s="7">
        <v>4878</v>
      </c>
      <c r="R91" s="1">
        <f t="shared" si="2"/>
        <v>53862</v>
      </c>
      <c r="S91" s="4">
        <v>0.032251342758087984</v>
      </c>
      <c r="T91" s="4">
        <f t="shared" si="3"/>
        <v>0.9168304322573303</v>
      </c>
    </row>
    <row r="92" spans="1:20" ht="11.25">
      <c r="A92" s="1">
        <v>490</v>
      </c>
      <c r="B92" s="1">
        <v>39</v>
      </c>
      <c r="C92" s="1" t="s">
        <v>45</v>
      </c>
      <c r="D92" s="7">
        <v>63</v>
      </c>
      <c r="E92" s="7">
        <v>47</v>
      </c>
      <c r="F92" s="7">
        <v>79</v>
      </c>
      <c r="I92" s="7">
        <v>131</v>
      </c>
      <c r="J92" s="7">
        <v>55</v>
      </c>
      <c r="K92" s="7">
        <v>103</v>
      </c>
      <c r="L92" s="7">
        <v>73</v>
      </c>
      <c r="M92" s="7">
        <v>42</v>
      </c>
      <c r="N92" s="7">
        <v>2</v>
      </c>
      <c r="P92" s="7">
        <v>51</v>
      </c>
      <c r="Q92" s="7">
        <v>45</v>
      </c>
      <c r="R92" s="1">
        <f t="shared" si="2"/>
        <v>691</v>
      </c>
      <c r="S92" s="4">
        <v>0.0004137551120611711</v>
      </c>
      <c r="T92" s="4">
        <f t="shared" si="3"/>
        <v>0.9172441873693915</v>
      </c>
    </row>
    <row r="93" spans="1:20" ht="11.25">
      <c r="A93" s="1">
        <v>490</v>
      </c>
      <c r="B93" s="1">
        <v>40</v>
      </c>
      <c r="C93" s="1" t="s">
        <v>46</v>
      </c>
      <c r="D93" s="7">
        <v>6716</v>
      </c>
      <c r="E93" s="7">
        <v>7670</v>
      </c>
      <c r="F93" s="7">
        <v>12986</v>
      </c>
      <c r="G93" s="7">
        <v>12015</v>
      </c>
      <c r="H93" s="7">
        <v>380</v>
      </c>
      <c r="I93" s="7">
        <v>928</v>
      </c>
      <c r="J93" s="7">
        <v>2111</v>
      </c>
      <c r="K93" s="7">
        <v>807</v>
      </c>
      <c r="L93" s="7">
        <v>1014</v>
      </c>
      <c r="M93" s="7">
        <v>3043</v>
      </c>
      <c r="N93" s="7">
        <v>157</v>
      </c>
      <c r="O93" s="7">
        <v>7</v>
      </c>
      <c r="P93" s="7">
        <v>878</v>
      </c>
      <c r="Q93" s="7">
        <v>789</v>
      </c>
      <c r="R93" s="1">
        <f t="shared" si="2"/>
        <v>49501</v>
      </c>
      <c r="S93" s="4">
        <v>0.029640074966917555</v>
      </c>
      <c r="T93" s="4">
        <f t="shared" si="3"/>
        <v>0.9468842623363091</v>
      </c>
    </row>
    <row r="94" spans="1:20" ht="11.25">
      <c r="A94" s="1">
        <v>490</v>
      </c>
      <c r="B94" s="1">
        <v>34</v>
      </c>
      <c r="C94" s="1" t="s">
        <v>47</v>
      </c>
      <c r="D94" s="7">
        <v>149</v>
      </c>
      <c r="E94" s="7">
        <v>1218</v>
      </c>
      <c r="H94" s="7">
        <v>1210</v>
      </c>
      <c r="I94" s="7">
        <v>92</v>
      </c>
      <c r="J94" s="7">
        <v>1</v>
      </c>
      <c r="K94" s="7">
        <v>267</v>
      </c>
      <c r="L94" s="7">
        <v>6780</v>
      </c>
      <c r="M94" s="7">
        <v>2891</v>
      </c>
      <c r="N94" s="7">
        <v>1206</v>
      </c>
      <c r="O94" s="7">
        <v>218</v>
      </c>
      <c r="P94" s="7">
        <v>1245</v>
      </c>
      <c r="Q94" s="7">
        <v>168</v>
      </c>
      <c r="R94" s="1">
        <f t="shared" si="2"/>
        <v>15445</v>
      </c>
      <c r="S94" s="4">
        <v>0.009248115348458447</v>
      </c>
      <c r="T94" s="4">
        <f t="shared" si="3"/>
        <v>0.9561323776847676</v>
      </c>
    </row>
    <row r="95" spans="1:20" ht="11.25">
      <c r="A95" s="1">
        <v>490</v>
      </c>
      <c r="B95" s="1">
        <v>35</v>
      </c>
      <c r="C95" s="1" t="s">
        <v>48</v>
      </c>
      <c r="D95" s="7">
        <v>6</v>
      </c>
      <c r="E95" s="7">
        <v>51</v>
      </c>
      <c r="F95" s="7">
        <v>22</v>
      </c>
      <c r="G95" s="7">
        <v>6</v>
      </c>
      <c r="I95" s="7">
        <v>18</v>
      </c>
      <c r="J95" s="7">
        <v>145</v>
      </c>
      <c r="K95" s="7">
        <v>81</v>
      </c>
      <c r="L95" s="7">
        <v>30</v>
      </c>
      <c r="M95" s="7">
        <v>224</v>
      </c>
      <c r="N95" s="7">
        <v>3</v>
      </c>
      <c r="O95" s="7">
        <v>2</v>
      </c>
      <c r="P95" s="7">
        <v>70</v>
      </c>
      <c r="Q95" s="7">
        <v>19</v>
      </c>
      <c r="R95" s="1">
        <f t="shared" si="2"/>
        <v>677</v>
      </c>
      <c r="S95" s="4">
        <v>0.00040537222990653086</v>
      </c>
      <c r="T95" s="4">
        <f t="shared" si="3"/>
        <v>0.9565377499146741</v>
      </c>
    </row>
    <row r="96" spans="1:20" ht="11.25">
      <c r="A96" s="1">
        <v>490</v>
      </c>
      <c r="B96" s="1">
        <v>41</v>
      </c>
      <c r="C96" s="1" t="s">
        <v>49</v>
      </c>
      <c r="D96" s="7">
        <v>6</v>
      </c>
      <c r="E96" s="7">
        <v>51</v>
      </c>
      <c r="F96" s="7">
        <v>22</v>
      </c>
      <c r="G96" s="7">
        <v>6</v>
      </c>
      <c r="I96" s="7">
        <v>18</v>
      </c>
      <c r="J96" s="7">
        <v>145</v>
      </c>
      <c r="K96" s="7">
        <v>81</v>
      </c>
      <c r="L96" s="7">
        <v>30</v>
      </c>
      <c r="M96" s="7">
        <v>224</v>
      </c>
      <c r="N96" s="7">
        <v>3</v>
      </c>
      <c r="O96" s="7">
        <v>2</v>
      </c>
      <c r="P96" s="7">
        <v>70</v>
      </c>
      <c r="Q96" s="7">
        <v>19</v>
      </c>
      <c r="R96" s="1">
        <f t="shared" si="2"/>
        <v>677</v>
      </c>
      <c r="S96" s="4">
        <v>0.00040537222990653086</v>
      </c>
      <c r="T96" s="4">
        <f t="shared" si="3"/>
        <v>0.9569431221445807</v>
      </c>
    </row>
    <row r="97" spans="1:20" ht="11.25">
      <c r="A97" s="1">
        <v>540</v>
      </c>
      <c r="B97" s="1">
        <v>0</v>
      </c>
      <c r="C97" s="1" t="s">
        <v>50</v>
      </c>
      <c r="D97" s="7">
        <v>6258</v>
      </c>
      <c r="E97" s="7">
        <v>8086</v>
      </c>
      <c r="F97" s="7">
        <v>7713</v>
      </c>
      <c r="G97" s="7">
        <v>435</v>
      </c>
      <c r="I97" s="7">
        <v>7009</v>
      </c>
      <c r="J97" s="7">
        <v>7898</v>
      </c>
      <c r="K97" s="7">
        <v>5820</v>
      </c>
      <c r="L97" s="7">
        <v>7218</v>
      </c>
      <c r="M97" s="7">
        <v>7669</v>
      </c>
      <c r="N97" s="7">
        <v>585</v>
      </c>
      <c r="O97" s="7">
        <v>19</v>
      </c>
      <c r="P97" s="7">
        <v>6557</v>
      </c>
      <c r="Q97" s="7">
        <v>6607</v>
      </c>
      <c r="R97" s="1">
        <f t="shared" si="2"/>
        <v>71874</v>
      </c>
      <c r="S97" s="4">
        <v>0.043036519427329396</v>
      </c>
      <c r="T97" s="4">
        <f t="shared" si="3"/>
        <v>0.9999796415719101</v>
      </c>
    </row>
    <row r="98" spans="3:19" s="2" customFormat="1" ht="11.25">
      <c r="C98" s="2" t="s">
        <v>0</v>
      </c>
      <c r="D98" s="10">
        <v>192089</v>
      </c>
      <c r="E98" s="10">
        <v>211545</v>
      </c>
      <c r="F98" s="10">
        <v>294467</v>
      </c>
      <c r="G98" s="10">
        <v>250165</v>
      </c>
      <c r="H98" s="10">
        <v>14528</v>
      </c>
      <c r="I98" s="10">
        <v>68940</v>
      </c>
      <c r="J98" s="10">
        <v>96376</v>
      </c>
      <c r="K98" s="10">
        <v>80567</v>
      </c>
      <c r="L98" s="10">
        <v>113178</v>
      </c>
      <c r="M98" s="10">
        <v>143671</v>
      </c>
      <c r="N98" s="10">
        <v>22000</v>
      </c>
      <c r="O98" s="10">
        <v>9211</v>
      </c>
      <c r="P98" s="10">
        <v>90398</v>
      </c>
      <c r="Q98" s="10">
        <v>82935</v>
      </c>
      <c r="R98" s="2">
        <v>1670070</v>
      </c>
      <c r="S98" s="6"/>
    </row>
    <row r="99" spans="3:18" ht="11.25">
      <c r="C99" s="1" t="s">
        <v>111</v>
      </c>
      <c r="D99" s="7">
        <f>SUM(D4:D97)</f>
        <v>192089</v>
      </c>
      <c r="E99" s="7">
        <f aca="true" t="shared" si="4" ref="E99:R99">SUM(E4:E97)</f>
        <v>211545</v>
      </c>
      <c r="F99" s="7">
        <f t="shared" si="4"/>
        <v>294467</v>
      </c>
      <c r="G99" s="7">
        <f t="shared" si="4"/>
        <v>250165</v>
      </c>
      <c r="H99" s="7">
        <f t="shared" si="4"/>
        <v>14528</v>
      </c>
      <c r="I99" s="7">
        <f t="shared" si="4"/>
        <v>68940</v>
      </c>
      <c r="J99" s="7">
        <f t="shared" si="4"/>
        <v>96376</v>
      </c>
      <c r="K99" s="7">
        <f t="shared" si="4"/>
        <v>80567</v>
      </c>
      <c r="L99" s="7">
        <f t="shared" si="4"/>
        <v>113178</v>
      </c>
      <c r="M99" s="7">
        <f t="shared" si="4"/>
        <v>143671</v>
      </c>
      <c r="N99" s="7">
        <f t="shared" si="4"/>
        <v>22000</v>
      </c>
      <c r="O99" s="7">
        <f t="shared" si="4"/>
        <v>9211</v>
      </c>
      <c r="P99" s="7">
        <f t="shared" si="4"/>
        <v>90398</v>
      </c>
      <c r="Q99" s="7">
        <f t="shared" si="4"/>
        <v>82935</v>
      </c>
      <c r="R99" s="7">
        <f t="shared" si="4"/>
        <v>1670070</v>
      </c>
    </row>
    <row r="100" spans="3:18" ht="11.25">
      <c r="C100" s="1" t="s">
        <v>110</v>
      </c>
      <c r="D100" s="7">
        <f>SUM(D99-D98)</f>
        <v>0</v>
      </c>
      <c r="E100" s="7">
        <f aca="true" t="shared" si="5" ref="E100:R100">SUM(E99-E98)</f>
        <v>0</v>
      </c>
      <c r="F100" s="7">
        <f t="shared" si="5"/>
        <v>0</v>
      </c>
      <c r="G100" s="7">
        <f t="shared" si="5"/>
        <v>0</v>
      </c>
      <c r="H100" s="7">
        <f t="shared" si="5"/>
        <v>0</v>
      </c>
      <c r="I100" s="7">
        <f t="shared" si="5"/>
        <v>0</v>
      </c>
      <c r="J100" s="7">
        <f t="shared" si="5"/>
        <v>0</v>
      </c>
      <c r="K100" s="7">
        <f t="shared" si="5"/>
        <v>0</v>
      </c>
      <c r="L100" s="7">
        <f t="shared" si="5"/>
        <v>0</v>
      </c>
      <c r="M100" s="7">
        <f t="shared" si="5"/>
        <v>0</v>
      </c>
      <c r="N100" s="7">
        <f t="shared" si="5"/>
        <v>0</v>
      </c>
      <c r="O100" s="7">
        <f t="shared" si="5"/>
        <v>0</v>
      </c>
      <c r="P100" s="7">
        <f t="shared" si="5"/>
        <v>0</v>
      </c>
      <c r="Q100" s="7">
        <f t="shared" si="5"/>
        <v>0</v>
      </c>
      <c r="R100" s="7">
        <f t="shared" si="5"/>
        <v>0</v>
      </c>
    </row>
  </sheetData>
  <printOptions/>
  <pageMargins left="0.17" right="0.17" top="0.47" bottom="0.2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workbookViewId="0" topLeftCell="C1">
      <selection activeCell="C7" sqref="C7:T14"/>
    </sheetView>
  </sheetViews>
  <sheetFormatPr defaultColWidth="9.140625" defaultRowHeight="12.75"/>
  <cols>
    <col min="1" max="1" width="0.13671875" style="1" hidden="1" customWidth="1"/>
    <col min="2" max="2" width="2.28125" style="1" hidden="1" customWidth="1"/>
    <col min="3" max="3" width="38.421875" style="1" customWidth="1"/>
    <col min="4" max="5" width="6.57421875" style="7" customWidth="1"/>
    <col min="6" max="6" width="7.7109375" style="7" customWidth="1"/>
    <col min="7" max="7" width="7.140625" style="7" customWidth="1"/>
    <col min="8" max="8" width="5.421875" style="7" customWidth="1"/>
    <col min="9" max="9" width="6.421875" style="7" customWidth="1"/>
    <col min="10" max="10" width="6.28125" style="7" customWidth="1"/>
    <col min="11" max="11" width="6.421875" style="7" customWidth="1"/>
    <col min="12" max="13" width="6.28125" style="7" customWidth="1"/>
    <col min="14" max="14" width="5.28125" style="7" customWidth="1"/>
    <col min="15" max="15" width="5.421875" style="7" customWidth="1"/>
    <col min="16" max="16" width="6.421875" style="7" customWidth="1"/>
    <col min="17" max="17" width="5.8515625" style="7" customWidth="1"/>
    <col min="18" max="18" width="8.7109375" style="7" customWidth="1"/>
    <col min="19" max="19" width="6.28125" style="4" customWidth="1"/>
    <col min="20" max="20" width="7.140625" style="4" customWidth="1"/>
    <col min="21" max="16384" width="9.140625" style="1" customWidth="1"/>
  </cols>
  <sheetData>
    <row r="1" spans="7:14" ht="15.75">
      <c r="G1" s="8" t="s">
        <v>105</v>
      </c>
      <c r="H1" s="8"/>
      <c r="I1" s="8"/>
      <c r="J1" s="8"/>
      <c r="K1" s="8"/>
      <c r="L1" s="8"/>
      <c r="M1" s="8"/>
      <c r="N1" s="8"/>
    </row>
    <row r="2" spans="7:14" ht="15.75">
      <c r="G2" s="8"/>
      <c r="H2" s="8"/>
      <c r="I2" s="8"/>
      <c r="J2" s="8"/>
      <c r="K2" s="8"/>
      <c r="L2" s="8"/>
      <c r="M2" s="8"/>
      <c r="N2" s="8"/>
    </row>
    <row r="3" spans="7:14" ht="15.75">
      <c r="G3" s="8"/>
      <c r="H3" s="8"/>
      <c r="I3" s="8"/>
      <c r="J3" s="8"/>
      <c r="K3" s="8"/>
      <c r="L3" s="8"/>
      <c r="M3" s="8"/>
      <c r="N3" s="8"/>
    </row>
    <row r="4" spans="7:22" ht="15.75">
      <c r="G4" s="8"/>
      <c r="H4" s="8"/>
      <c r="I4" s="8"/>
      <c r="J4" s="8"/>
      <c r="K4" s="8"/>
      <c r="L4" s="8"/>
      <c r="M4" s="8"/>
      <c r="N4" s="8"/>
      <c r="V4" s="1">
        <v>1670070</v>
      </c>
    </row>
    <row r="5" spans="4:20" ht="11.25">
      <c r="D5" s="9" t="s">
        <v>88</v>
      </c>
      <c r="E5" s="9" t="s">
        <v>89</v>
      </c>
      <c r="F5" s="9" t="s">
        <v>90</v>
      </c>
      <c r="G5" s="9" t="s">
        <v>84</v>
      </c>
      <c r="H5" s="9" t="s">
        <v>85</v>
      </c>
      <c r="I5" s="9" t="s">
        <v>86</v>
      </c>
      <c r="J5" s="9" t="s">
        <v>87</v>
      </c>
      <c r="K5" s="9" t="s">
        <v>88</v>
      </c>
      <c r="L5" s="9" t="s">
        <v>89</v>
      </c>
      <c r="M5" s="9" t="s">
        <v>90</v>
      </c>
      <c r="N5" s="9" t="s">
        <v>84</v>
      </c>
      <c r="O5" s="9" t="s">
        <v>85</v>
      </c>
      <c r="P5" s="9" t="s">
        <v>86</v>
      </c>
      <c r="Q5" s="9" t="s">
        <v>87</v>
      </c>
      <c r="R5" s="9"/>
      <c r="S5" s="5"/>
      <c r="T5" s="5" t="s">
        <v>103</v>
      </c>
    </row>
    <row r="6" spans="4:20" ht="11.25">
      <c r="D6" s="9">
        <v>16</v>
      </c>
      <c r="E6" s="9">
        <v>17</v>
      </c>
      <c r="F6" s="9">
        <v>18</v>
      </c>
      <c r="G6" s="9">
        <v>19</v>
      </c>
      <c r="H6" s="9">
        <v>20</v>
      </c>
      <c r="I6" s="9">
        <v>21</v>
      </c>
      <c r="J6" s="9">
        <v>22</v>
      </c>
      <c r="K6" s="9">
        <v>23</v>
      </c>
      <c r="L6" s="9">
        <v>24</v>
      </c>
      <c r="M6" s="9">
        <v>25</v>
      </c>
      <c r="N6" s="9">
        <v>26</v>
      </c>
      <c r="O6" s="9">
        <v>27</v>
      </c>
      <c r="P6" s="9">
        <v>28</v>
      </c>
      <c r="Q6" s="9">
        <v>29</v>
      </c>
      <c r="R6" s="9" t="s">
        <v>0</v>
      </c>
      <c r="S6" s="5" t="s">
        <v>91</v>
      </c>
      <c r="T6" s="5" t="s">
        <v>91</v>
      </c>
    </row>
    <row r="7" spans="1:20" ht="11.25">
      <c r="A7" s="1">
        <v>200</v>
      </c>
      <c r="B7" s="1">
        <v>40</v>
      </c>
      <c r="C7" s="1" t="s">
        <v>14</v>
      </c>
      <c r="D7" s="7">
        <v>101697</v>
      </c>
      <c r="E7" s="7">
        <v>114214</v>
      </c>
      <c r="F7" s="7">
        <v>187058</v>
      </c>
      <c r="G7" s="7">
        <v>209700</v>
      </c>
      <c r="H7" s="7">
        <v>6741</v>
      </c>
      <c r="I7" s="7">
        <v>598</v>
      </c>
      <c r="J7" s="7">
        <v>10011</v>
      </c>
      <c r="K7" s="7">
        <v>745</v>
      </c>
      <c r="L7" s="7">
        <v>4128</v>
      </c>
      <c r="M7" s="7">
        <v>56617</v>
      </c>
      <c r="N7" s="7">
        <v>1776</v>
      </c>
      <c r="O7" s="7">
        <v>2853</v>
      </c>
      <c r="P7" s="7">
        <v>1409</v>
      </c>
      <c r="Q7" s="7">
        <v>1582</v>
      </c>
      <c r="R7" s="7">
        <v>699129</v>
      </c>
      <c r="S7" s="4">
        <f>SUM(R7/1670070)</f>
        <v>0.41862257270653325</v>
      </c>
      <c r="T7" s="4">
        <v>0.41862257270653325</v>
      </c>
    </row>
    <row r="8" spans="1:20" ht="11.25">
      <c r="A8" s="1">
        <v>200</v>
      </c>
      <c r="B8" s="1">
        <v>36</v>
      </c>
      <c r="C8" s="1" t="s">
        <v>11</v>
      </c>
      <c r="D8" s="7">
        <v>26776</v>
      </c>
      <c r="E8" s="7">
        <v>25694</v>
      </c>
      <c r="F8" s="7">
        <v>27841</v>
      </c>
      <c r="G8" s="7">
        <v>6335</v>
      </c>
      <c r="H8" s="7">
        <v>1310</v>
      </c>
      <c r="I8" s="7">
        <v>19704</v>
      </c>
      <c r="J8" s="7">
        <v>24285</v>
      </c>
      <c r="K8" s="7">
        <v>33237</v>
      </c>
      <c r="L8" s="7">
        <v>37223</v>
      </c>
      <c r="M8" s="7">
        <v>29545</v>
      </c>
      <c r="N8" s="7">
        <v>5733</v>
      </c>
      <c r="O8" s="7">
        <v>779</v>
      </c>
      <c r="P8" s="7">
        <v>30244</v>
      </c>
      <c r="Q8" s="7">
        <v>33781</v>
      </c>
      <c r="R8" s="7">
        <v>302487</v>
      </c>
      <c r="S8" s="4">
        <f aca="true" t="shared" si="0" ref="S8:S14">SUM(R8/1670070)</f>
        <v>0.18112234816504696</v>
      </c>
      <c r="T8" s="4">
        <f>SUM(T7+S8)</f>
        <v>0.5997449208715802</v>
      </c>
    </row>
    <row r="9" spans="1:20" ht="11.25">
      <c r="A9" s="1">
        <v>440</v>
      </c>
      <c r="B9" s="1">
        <v>57</v>
      </c>
      <c r="C9" s="1" t="s">
        <v>37</v>
      </c>
      <c r="D9" s="7">
        <v>14176</v>
      </c>
      <c r="E9" s="7">
        <v>18710</v>
      </c>
      <c r="F9" s="7">
        <v>19732</v>
      </c>
      <c r="G9" s="7">
        <v>16307</v>
      </c>
      <c r="H9" s="7">
        <v>1988</v>
      </c>
      <c r="I9" s="7">
        <v>6770</v>
      </c>
      <c r="J9" s="7">
        <v>11579</v>
      </c>
      <c r="K9" s="7">
        <v>6851</v>
      </c>
      <c r="L9" s="7">
        <v>11817</v>
      </c>
      <c r="M9" s="7">
        <v>8984</v>
      </c>
      <c r="N9" s="7">
        <v>3357</v>
      </c>
      <c r="O9" s="7">
        <v>3443</v>
      </c>
      <c r="P9" s="7">
        <v>13780</v>
      </c>
      <c r="Q9" s="7">
        <v>8884</v>
      </c>
      <c r="R9" s="7">
        <v>146378</v>
      </c>
      <c r="S9" s="4">
        <f t="shared" si="0"/>
        <v>0.08764782314513762</v>
      </c>
      <c r="T9" s="4">
        <f aca="true" t="shared" si="1" ref="T9:T14">SUM(T8+S9)</f>
        <v>0.6873927440167178</v>
      </c>
    </row>
    <row r="10" spans="1:20" ht="11.25">
      <c r="A10" s="1">
        <v>440</v>
      </c>
      <c r="B10" s="1">
        <v>58</v>
      </c>
      <c r="C10" s="1" t="s">
        <v>34</v>
      </c>
      <c r="D10" s="7">
        <v>10017</v>
      </c>
      <c r="E10" s="7">
        <v>7940</v>
      </c>
      <c r="F10" s="7">
        <v>9926</v>
      </c>
      <c r="G10" s="7">
        <v>721</v>
      </c>
      <c r="H10" s="7">
        <v>6</v>
      </c>
      <c r="I10" s="7">
        <v>8629</v>
      </c>
      <c r="J10" s="7">
        <v>12598</v>
      </c>
      <c r="K10" s="7">
        <v>7329</v>
      </c>
      <c r="L10" s="7">
        <v>11423</v>
      </c>
      <c r="M10" s="7">
        <v>9253</v>
      </c>
      <c r="N10" s="7">
        <v>2941</v>
      </c>
      <c r="O10" s="7">
        <v>66</v>
      </c>
      <c r="P10" s="7">
        <v>9237</v>
      </c>
      <c r="Q10" s="7">
        <v>7261</v>
      </c>
      <c r="R10" s="7">
        <v>97347</v>
      </c>
      <c r="S10" s="4">
        <f t="shared" si="0"/>
        <v>0.05828917350769728</v>
      </c>
      <c r="T10" s="4">
        <f t="shared" si="1"/>
        <v>0.745681917524415</v>
      </c>
    </row>
    <row r="11" spans="1:20" ht="11.25">
      <c r="A11" s="1">
        <v>440</v>
      </c>
      <c r="B11" s="1">
        <v>60</v>
      </c>
      <c r="C11" s="1" t="s">
        <v>36</v>
      </c>
      <c r="D11" s="7">
        <v>8151</v>
      </c>
      <c r="E11" s="7">
        <v>8877</v>
      </c>
      <c r="F11" s="7">
        <v>7861</v>
      </c>
      <c r="G11" s="7">
        <v>546</v>
      </c>
      <c r="H11" s="7">
        <v>14</v>
      </c>
      <c r="I11" s="7">
        <v>4467</v>
      </c>
      <c r="J11" s="7">
        <v>8410</v>
      </c>
      <c r="K11" s="7">
        <v>4524</v>
      </c>
      <c r="L11" s="7">
        <v>5806</v>
      </c>
      <c r="M11" s="7">
        <v>5863</v>
      </c>
      <c r="N11" s="7">
        <v>1459</v>
      </c>
      <c r="O11" s="7">
        <v>102</v>
      </c>
      <c r="P11" s="7">
        <v>8230</v>
      </c>
      <c r="Q11" s="7">
        <v>4562</v>
      </c>
      <c r="R11" s="7">
        <v>68872</v>
      </c>
      <c r="S11" s="4">
        <f t="shared" si="0"/>
        <v>0.04123898998245582</v>
      </c>
      <c r="T11" s="4">
        <f t="shared" si="1"/>
        <v>0.7869209075068708</v>
      </c>
    </row>
    <row r="12" spans="1:20" ht="11.25">
      <c r="A12" s="1">
        <v>490</v>
      </c>
      <c r="B12" s="1">
        <v>37</v>
      </c>
      <c r="C12" s="1" t="s">
        <v>44</v>
      </c>
      <c r="D12" s="7">
        <v>4351</v>
      </c>
      <c r="E12" s="7">
        <v>5016</v>
      </c>
      <c r="F12" s="7">
        <v>6071</v>
      </c>
      <c r="G12" s="7">
        <v>485</v>
      </c>
      <c r="H12" s="7">
        <v>7</v>
      </c>
      <c r="I12" s="7">
        <v>4381</v>
      </c>
      <c r="J12" s="7">
        <v>4810</v>
      </c>
      <c r="K12" s="7">
        <v>4406</v>
      </c>
      <c r="L12" s="7">
        <v>6745</v>
      </c>
      <c r="M12" s="7">
        <v>5633</v>
      </c>
      <c r="N12" s="7">
        <v>1291</v>
      </c>
      <c r="O12" s="7">
        <v>79</v>
      </c>
      <c r="P12" s="7">
        <v>5709</v>
      </c>
      <c r="Q12" s="7">
        <v>4878</v>
      </c>
      <c r="R12" s="7">
        <v>53862</v>
      </c>
      <c r="S12" s="4">
        <f t="shared" si="0"/>
        <v>0.032251342758087984</v>
      </c>
      <c r="T12" s="4">
        <f t="shared" si="1"/>
        <v>0.8191722502649588</v>
      </c>
    </row>
    <row r="13" spans="1:20" ht="11.25">
      <c r="A13" s="1">
        <v>490</v>
      </c>
      <c r="B13" s="1">
        <v>40</v>
      </c>
      <c r="C13" s="1" t="s">
        <v>46</v>
      </c>
      <c r="D13" s="7">
        <v>6716</v>
      </c>
      <c r="E13" s="7">
        <v>7670</v>
      </c>
      <c r="F13" s="7">
        <v>12986</v>
      </c>
      <c r="G13" s="7">
        <v>12015</v>
      </c>
      <c r="H13" s="7">
        <v>380</v>
      </c>
      <c r="I13" s="7">
        <v>928</v>
      </c>
      <c r="J13" s="7">
        <v>2111</v>
      </c>
      <c r="K13" s="7">
        <v>807</v>
      </c>
      <c r="L13" s="7">
        <v>1014</v>
      </c>
      <c r="M13" s="7">
        <v>3043</v>
      </c>
      <c r="N13" s="7">
        <v>157</v>
      </c>
      <c r="O13" s="7">
        <v>7</v>
      </c>
      <c r="P13" s="7">
        <v>878</v>
      </c>
      <c r="Q13" s="7">
        <v>789</v>
      </c>
      <c r="R13" s="7">
        <v>49501</v>
      </c>
      <c r="S13" s="4">
        <f t="shared" si="0"/>
        <v>0.029640074966917555</v>
      </c>
      <c r="T13" s="4">
        <f t="shared" si="1"/>
        <v>0.8488123252318763</v>
      </c>
    </row>
    <row r="14" spans="3:20" ht="11.25">
      <c r="C14" s="1" t="s">
        <v>104</v>
      </c>
      <c r="D14" s="7">
        <v>20205</v>
      </c>
      <c r="E14" s="7">
        <v>23424</v>
      </c>
      <c r="F14" s="7">
        <v>22992</v>
      </c>
      <c r="G14" s="7">
        <v>4056</v>
      </c>
      <c r="H14" s="7">
        <v>4082</v>
      </c>
      <c r="I14" s="7">
        <v>23463</v>
      </c>
      <c r="J14" s="7">
        <v>22572</v>
      </c>
      <c r="K14" s="7">
        <v>22668</v>
      </c>
      <c r="L14" s="7">
        <v>35022</v>
      </c>
      <c r="M14" s="7">
        <v>24733</v>
      </c>
      <c r="N14" s="7">
        <v>5286</v>
      </c>
      <c r="O14" s="7">
        <v>1882</v>
      </c>
      <c r="P14" s="7">
        <v>20911</v>
      </c>
      <c r="Q14" s="7">
        <v>21198</v>
      </c>
      <c r="R14" s="7">
        <v>252494</v>
      </c>
      <c r="S14" s="4">
        <f t="shared" si="0"/>
        <v>0.1511876747681235</v>
      </c>
      <c r="T14" s="4">
        <f t="shared" si="1"/>
        <v>0.9999999999999998</v>
      </c>
    </row>
    <row r="15" spans="3:18" ht="11.25">
      <c r="C15" s="1" t="s">
        <v>0</v>
      </c>
      <c r="D15" s="7">
        <v>192089</v>
      </c>
      <c r="E15" s="7">
        <v>211545</v>
      </c>
      <c r="F15" s="7">
        <v>294467</v>
      </c>
      <c r="G15" s="7">
        <v>250165</v>
      </c>
      <c r="H15" s="7">
        <v>14528</v>
      </c>
      <c r="I15" s="7">
        <v>68940</v>
      </c>
      <c r="J15" s="7">
        <v>96376</v>
      </c>
      <c r="K15" s="7">
        <v>80567</v>
      </c>
      <c r="L15" s="7">
        <v>113178</v>
      </c>
      <c r="M15" s="7">
        <v>143671</v>
      </c>
      <c r="N15" s="7">
        <v>22000</v>
      </c>
      <c r="O15" s="7">
        <v>9211</v>
      </c>
      <c r="P15" s="7">
        <v>90398</v>
      </c>
      <c r="Q15" s="7">
        <v>82935</v>
      </c>
      <c r="R15" s="7">
        <v>1670070</v>
      </c>
    </row>
  </sheetData>
  <printOptions/>
  <pageMargins left="0.35" right="0.17" top="0.25" bottom="0.53" header="0.18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C140" sqref="C140"/>
    </sheetView>
  </sheetViews>
  <sheetFormatPr defaultColWidth="9.140625" defaultRowHeight="12.75"/>
  <cols>
    <col min="1" max="1" width="37.8515625" style="1" bestFit="1" customWidth="1"/>
    <col min="2" max="2" width="6.140625" style="1" bestFit="1" customWidth="1"/>
    <col min="3" max="3" width="7.00390625" style="7" customWidth="1"/>
    <col min="4" max="5" width="6.57421875" style="7" bestFit="1" customWidth="1"/>
    <col min="6" max="7" width="5.7109375" style="7" bestFit="1" customWidth="1"/>
    <col min="8" max="8" width="5.7109375" style="7" customWidth="1"/>
    <col min="9" max="9" width="5.7109375" style="7" bestFit="1" customWidth="1"/>
    <col min="10" max="11" width="6.57421875" style="7" bestFit="1" customWidth="1"/>
    <col min="12" max="12" width="5.7109375" style="7" bestFit="1" customWidth="1"/>
    <col min="13" max="13" width="4.8515625" style="7" bestFit="1" customWidth="1"/>
    <col min="14" max="14" width="5.7109375" style="7" bestFit="1" customWidth="1"/>
    <col min="15" max="15" width="5.7109375" style="7" customWidth="1"/>
    <col min="16" max="16" width="7.8515625" style="7" bestFit="1" customWidth="1"/>
    <col min="17" max="17" width="6.28125" style="4" bestFit="1" customWidth="1"/>
    <col min="18" max="18" width="7.140625" style="4" bestFit="1" customWidth="1"/>
    <col min="19" max="19" width="5.8515625" style="4" customWidth="1"/>
    <col min="20" max="20" width="7.140625" style="1" customWidth="1"/>
    <col min="21" max="22" width="6.7109375" style="1" customWidth="1"/>
    <col min="23" max="16384" width="9.140625" style="1" customWidth="1"/>
  </cols>
  <sheetData>
    <row r="1" spans="3:20" ht="15.75">
      <c r="C1" s="8" t="s">
        <v>107</v>
      </c>
      <c r="E1" s="1"/>
      <c r="G1" s="1"/>
      <c r="H1" s="8"/>
      <c r="I1" s="8"/>
      <c r="J1" s="8"/>
      <c r="K1" s="8"/>
      <c r="L1" s="8"/>
      <c r="M1" s="8"/>
      <c r="N1" s="8"/>
      <c r="Q1" s="7"/>
      <c r="R1" s="7"/>
      <c r="T1" s="4"/>
    </row>
    <row r="2" spans="2:18" ht="11.25">
      <c r="B2" s="3" t="s">
        <v>88</v>
      </c>
      <c r="C2" s="9" t="s">
        <v>89</v>
      </c>
      <c r="D2" s="9" t="s">
        <v>90</v>
      </c>
      <c r="E2" s="9" t="s">
        <v>84</v>
      </c>
      <c r="F2" s="9" t="s">
        <v>85</v>
      </c>
      <c r="G2" s="9" t="s">
        <v>86</v>
      </c>
      <c r="H2" s="9" t="s">
        <v>87</v>
      </c>
      <c r="I2" s="9" t="s">
        <v>88</v>
      </c>
      <c r="J2" s="9" t="s">
        <v>89</v>
      </c>
      <c r="K2" s="9" t="s">
        <v>90</v>
      </c>
      <c r="L2" s="9" t="s">
        <v>84</v>
      </c>
      <c r="M2" s="9" t="s">
        <v>85</v>
      </c>
      <c r="N2" s="9" t="s">
        <v>86</v>
      </c>
      <c r="O2" s="9" t="s">
        <v>87</v>
      </c>
      <c r="P2" s="9"/>
      <c r="Q2" s="1"/>
      <c r="R2" s="5" t="s">
        <v>103</v>
      </c>
    </row>
    <row r="3" spans="2:18" ht="11.25">
      <c r="B3" s="3">
        <v>16</v>
      </c>
      <c r="C3" s="9">
        <v>17</v>
      </c>
      <c r="D3" s="9">
        <v>18</v>
      </c>
      <c r="E3" s="9">
        <v>19</v>
      </c>
      <c r="F3" s="9">
        <v>20</v>
      </c>
      <c r="G3" s="9">
        <v>21</v>
      </c>
      <c r="H3" s="9">
        <v>22</v>
      </c>
      <c r="I3" s="9">
        <v>23</v>
      </c>
      <c r="J3" s="9">
        <v>24</v>
      </c>
      <c r="K3" s="9">
        <v>25</v>
      </c>
      <c r="L3" s="9">
        <v>26</v>
      </c>
      <c r="M3" s="9">
        <v>27</v>
      </c>
      <c r="N3" s="9">
        <v>28</v>
      </c>
      <c r="O3" s="9">
        <v>29</v>
      </c>
      <c r="P3" s="9" t="s">
        <v>0</v>
      </c>
      <c r="Q3" s="5" t="s">
        <v>91</v>
      </c>
      <c r="R3" s="5" t="s">
        <v>91</v>
      </c>
    </row>
    <row r="4" spans="1:20" ht="11.25">
      <c r="A4" s="1" t="s">
        <v>1</v>
      </c>
      <c r="G4" s="7">
        <v>1</v>
      </c>
      <c r="I4" s="7">
        <v>3</v>
      </c>
      <c r="J4" s="7">
        <v>1</v>
      </c>
      <c r="K4" s="7">
        <v>1</v>
      </c>
      <c r="N4" s="7">
        <v>1</v>
      </c>
      <c r="O4" s="7">
        <v>2</v>
      </c>
      <c r="P4" s="7">
        <f>SUM(B4:O4)</f>
        <v>9</v>
      </c>
      <c r="Q4" s="4">
        <v>5.388995670840144E-06</v>
      </c>
      <c r="R4" s="4">
        <v>0.9999359308292466</v>
      </c>
      <c r="T4" s="3"/>
    </row>
    <row r="5" spans="1:20" ht="11.25">
      <c r="A5" s="1" t="s">
        <v>62</v>
      </c>
      <c r="F5" s="7">
        <v>1</v>
      </c>
      <c r="M5" s="7">
        <v>1</v>
      </c>
      <c r="P5" s="7">
        <f aca="true" t="shared" si="0" ref="P5:P68">SUM(B5:O5)</f>
        <v>2</v>
      </c>
      <c r="Q5" s="4">
        <v>1.1975545935200322E-06</v>
      </c>
      <c r="R5" s="4">
        <v>0.9999892220086579</v>
      </c>
      <c r="T5" s="2"/>
    </row>
    <row r="6" spans="1:21" ht="11.25">
      <c r="A6" s="1" t="s">
        <v>2</v>
      </c>
      <c r="C6" s="7">
        <v>3</v>
      </c>
      <c r="G6" s="7">
        <v>1</v>
      </c>
      <c r="H6" s="7">
        <v>1</v>
      </c>
      <c r="N6" s="7">
        <v>2</v>
      </c>
      <c r="O6" s="7">
        <v>1</v>
      </c>
      <c r="P6" s="7">
        <f t="shared" si="0"/>
        <v>8</v>
      </c>
      <c r="Q6" s="4">
        <v>4.790218374080129E-06</v>
      </c>
      <c r="R6" s="4">
        <v>0.9999407210476207</v>
      </c>
      <c r="T6" s="4"/>
      <c r="U6" s="2"/>
    </row>
    <row r="7" spans="1:20" ht="11.25">
      <c r="A7" s="1" t="s">
        <v>92</v>
      </c>
      <c r="D7" s="7">
        <v>2</v>
      </c>
      <c r="P7" s="7">
        <f t="shared" si="0"/>
        <v>2</v>
      </c>
      <c r="Q7" s="4">
        <v>1.1975545935200322E-06</v>
      </c>
      <c r="R7" s="4">
        <v>0.9999904195632514</v>
      </c>
      <c r="T7" s="4"/>
    </row>
    <row r="8" spans="1:20" ht="11.25">
      <c r="A8" s="1" t="s">
        <v>79</v>
      </c>
      <c r="B8" s="1">
        <v>2</v>
      </c>
      <c r="C8" s="7">
        <v>1</v>
      </c>
      <c r="D8" s="7">
        <v>1</v>
      </c>
      <c r="F8" s="7">
        <v>3</v>
      </c>
      <c r="I8" s="7">
        <v>1</v>
      </c>
      <c r="P8" s="7">
        <f t="shared" si="0"/>
        <v>8</v>
      </c>
      <c r="Q8" s="4">
        <v>4.790218374080129E-06</v>
      </c>
      <c r="R8" s="4">
        <v>0.9999455112659947</v>
      </c>
      <c r="T8" s="4"/>
    </row>
    <row r="9" spans="1:20" ht="11.25">
      <c r="A9" s="1" t="s">
        <v>76</v>
      </c>
      <c r="C9" s="7">
        <v>2</v>
      </c>
      <c r="F9" s="7">
        <v>10</v>
      </c>
      <c r="J9" s="7">
        <v>1</v>
      </c>
      <c r="P9" s="7">
        <f t="shared" si="0"/>
        <v>13</v>
      </c>
      <c r="Q9" s="4">
        <v>7.784104857880209E-06</v>
      </c>
      <c r="R9" s="4">
        <v>0.999892220086583</v>
      </c>
      <c r="T9" s="4"/>
    </row>
    <row r="10" spans="1:20" ht="11.25">
      <c r="A10" s="1" t="s">
        <v>64</v>
      </c>
      <c r="I10" s="7">
        <v>1</v>
      </c>
      <c r="K10" s="7">
        <v>1</v>
      </c>
      <c r="P10" s="7">
        <f t="shared" si="0"/>
        <v>2</v>
      </c>
      <c r="Q10" s="4">
        <v>1.1975545935200322E-06</v>
      </c>
      <c r="R10" s="4">
        <v>0.9999916171178449</v>
      </c>
      <c r="T10" s="4"/>
    </row>
    <row r="11" spans="1:20" ht="11.25">
      <c r="A11" s="1" t="s">
        <v>77</v>
      </c>
      <c r="C11" s="7">
        <v>1</v>
      </c>
      <c r="J11" s="7">
        <v>1</v>
      </c>
      <c r="P11" s="7">
        <f t="shared" si="0"/>
        <v>2</v>
      </c>
      <c r="Q11" s="4">
        <v>1.1975545935200322E-06</v>
      </c>
      <c r="R11" s="4">
        <v>0.9999928146724384</v>
      </c>
      <c r="T11" s="4"/>
    </row>
    <row r="12" spans="1:20" ht="11.25">
      <c r="A12" s="1" t="s">
        <v>3</v>
      </c>
      <c r="B12" s="1">
        <v>45</v>
      </c>
      <c r="C12" s="7">
        <v>139</v>
      </c>
      <c r="D12" s="7">
        <v>14</v>
      </c>
      <c r="E12" s="7">
        <v>3</v>
      </c>
      <c r="F12" s="7">
        <v>20</v>
      </c>
      <c r="G12" s="7">
        <v>1092</v>
      </c>
      <c r="H12" s="7">
        <v>20</v>
      </c>
      <c r="I12" s="7">
        <v>39</v>
      </c>
      <c r="J12" s="7">
        <v>2012</v>
      </c>
      <c r="K12" s="7">
        <v>36</v>
      </c>
      <c r="L12" s="7">
        <v>368</v>
      </c>
      <c r="M12" s="7">
        <v>12</v>
      </c>
      <c r="N12" s="7">
        <v>80</v>
      </c>
      <c r="O12" s="7">
        <v>54</v>
      </c>
      <c r="P12" s="7">
        <f t="shared" si="0"/>
        <v>3934</v>
      </c>
      <c r="Q12" s="4">
        <v>0.0023555898854539033</v>
      </c>
      <c r="R12" s="4">
        <v>0.9831977102756171</v>
      </c>
      <c r="T12" s="4"/>
    </row>
    <row r="13" spans="1:20" ht="11.25">
      <c r="A13" s="1" t="s">
        <v>51</v>
      </c>
      <c r="G13" s="7">
        <v>1</v>
      </c>
      <c r="I13" s="7">
        <v>6</v>
      </c>
      <c r="J13" s="7">
        <v>6</v>
      </c>
      <c r="N13" s="7">
        <v>1</v>
      </c>
      <c r="P13" s="7">
        <f t="shared" si="0"/>
        <v>14</v>
      </c>
      <c r="Q13" s="4">
        <v>8.382882154640225E-06</v>
      </c>
      <c r="R13" s="4">
        <v>0.9998592873352611</v>
      </c>
      <c r="T13" s="4"/>
    </row>
    <row r="14" spans="1:20" ht="11.25">
      <c r="A14" s="1" t="s">
        <v>4</v>
      </c>
      <c r="B14" s="1">
        <v>5</v>
      </c>
      <c r="C14" s="7">
        <v>4</v>
      </c>
      <c r="D14" s="7">
        <v>13</v>
      </c>
      <c r="F14" s="7">
        <v>12</v>
      </c>
      <c r="G14" s="7">
        <v>2</v>
      </c>
      <c r="H14" s="7">
        <v>6</v>
      </c>
      <c r="I14" s="7">
        <v>11</v>
      </c>
      <c r="J14" s="7">
        <v>6</v>
      </c>
      <c r="K14" s="7">
        <v>1</v>
      </c>
      <c r="L14" s="7">
        <v>2</v>
      </c>
      <c r="O14" s="7">
        <v>2</v>
      </c>
      <c r="P14" s="7">
        <f t="shared" si="0"/>
        <v>64</v>
      </c>
      <c r="Q14" s="4">
        <v>3.832174699264103E-05</v>
      </c>
      <c r="R14" s="4">
        <v>0.9996113935344025</v>
      </c>
      <c r="T14" s="4"/>
    </row>
    <row r="15" spans="1:20" ht="11.25">
      <c r="A15" s="1" t="s">
        <v>98</v>
      </c>
      <c r="B15" s="1">
        <v>2</v>
      </c>
      <c r="C15" s="7">
        <v>1</v>
      </c>
      <c r="P15" s="7">
        <f t="shared" si="0"/>
        <v>3</v>
      </c>
      <c r="Q15" s="4">
        <v>1.796331890280048E-06</v>
      </c>
      <c r="R15" s="4">
        <v>0.9999718574670523</v>
      </c>
      <c r="T15" s="4"/>
    </row>
    <row r="16" spans="1:20" ht="11.25">
      <c r="A16" s="1" t="s">
        <v>80</v>
      </c>
      <c r="D16" s="7">
        <v>1</v>
      </c>
      <c r="F16" s="7">
        <v>3</v>
      </c>
      <c r="I16" s="7">
        <v>1</v>
      </c>
      <c r="P16" s="7">
        <f t="shared" si="0"/>
        <v>5</v>
      </c>
      <c r="Q16" s="4">
        <v>2.9938864838000802E-06</v>
      </c>
      <c r="R16" s="4">
        <v>0.9999652709167879</v>
      </c>
      <c r="T16" s="4"/>
    </row>
    <row r="17" spans="1:20" ht="11.25">
      <c r="A17" s="1" t="s">
        <v>52</v>
      </c>
      <c r="G17" s="7">
        <v>1</v>
      </c>
      <c r="N17" s="7">
        <v>1</v>
      </c>
      <c r="P17" s="7">
        <f t="shared" si="0"/>
        <v>2</v>
      </c>
      <c r="Q17" s="4">
        <v>5.987772967600161E-07</v>
      </c>
      <c r="R17" s="4">
        <v>0.9999958085589221</v>
      </c>
      <c r="T17" s="4"/>
    </row>
    <row r="18" spans="1:20" ht="11.25">
      <c r="A18" s="1" t="s">
        <v>65</v>
      </c>
      <c r="K18" s="7">
        <v>1</v>
      </c>
      <c r="P18" s="7">
        <f t="shared" si="0"/>
        <v>1</v>
      </c>
      <c r="Q18" s="4">
        <v>5.987772967600161E-07</v>
      </c>
      <c r="R18" s="4">
        <v>0.9999970061135156</v>
      </c>
      <c r="T18" s="4"/>
    </row>
    <row r="19" spans="1:20" ht="11.25">
      <c r="A19" s="1" t="s">
        <v>66</v>
      </c>
      <c r="D19" s="7">
        <v>1</v>
      </c>
      <c r="K19" s="7">
        <v>3</v>
      </c>
      <c r="P19" s="7">
        <f t="shared" si="0"/>
        <v>4</v>
      </c>
      <c r="Q19" s="4">
        <v>2.3951091870400644E-06</v>
      </c>
      <c r="R19" s="4">
        <v>0.999967666025975</v>
      </c>
      <c r="T19" s="4"/>
    </row>
    <row r="20" spans="1:20" ht="11.25">
      <c r="A20" s="1" t="s">
        <v>81</v>
      </c>
      <c r="C20" s="7">
        <v>1</v>
      </c>
      <c r="H20" s="7">
        <v>1</v>
      </c>
      <c r="I20" s="7">
        <v>1</v>
      </c>
      <c r="P20" s="7">
        <f t="shared" si="0"/>
        <v>3</v>
      </c>
      <c r="Q20" s="4">
        <v>1.796331890280048E-06</v>
      </c>
      <c r="R20" s="4">
        <v>0.9999736537989425</v>
      </c>
      <c r="T20" s="4"/>
    </row>
    <row r="21" spans="1:20" ht="11.25">
      <c r="A21" s="1" t="s">
        <v>5</v>
      </c>
      <c r="B21" s="1">
        <v>1</v>
      </c>
      <c r="C21" s="7">
        <v>5</v>
      </c>
      <c r="D21" s="7">
        <v>5</v>
      </c>
      <c r="G21" s="7">
        <v>8</v>
      </c>
      <c r="H21" s="7">
        <v>8</v>
      </c>
      <c r="I21" s="7">
        <v>3</v>
      </c>
      <c r="J21" s="7">
        <v>4</v>
      </c>
      <c r="K21" s="7">
        <v>1</v>
      </c>
      <c r="N21" s="7">
        <v>14</v>
      </c>
      <c r="O21" s="7">
        <v>7</v>
      </c>
      <c r="P21" s="7">
        <f t="shared" si="0"/>
        <v>56</v>
      </c>
      <c r="Q21" s="4">
        <v>3.35315286185609E-05</v>
      </c>
      <c r="R21" s="4">
        <v>0.9996814504781234</v>
      </c>
      <c r="T21" s="4"/>
    </row>
    <row r="22" spans="1:20" ht="11.25">
      <c r="A22" s="1" t="s">
        <v>6</v>
      </c>
      <c r="B22" s="1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f t="shared" si="0"/>
        <v>14</v>
      </c>
      <c r="Q22" s="4">
        <v>8.382882154640225E-06</v>
      </c>
      <c r="R22" s="4">
        <v>0.9998676702174157</v>
      </c>
      <c r="T22" s="4"/>
    </row>
    <row r="23" spans="1:20" ht="11.25">
      <c r="A23" s="1" t="s">
        <v>6</v>
      </c>
      <c r="P23" s="7">
        <f t="shared" si="0"/>
        <v>0</v>
      </c>
      <c r="Q23" s="4">
        <v>1.1975545935200322E-06</v>
      </c>
      <c r="R23" s="4">
        <v>0.9999940122270319</v>
      </c>
      <c r="T23" s="4"/>
    </row>
    <row r="24" spans="1:20" ht="11.25">
      <c r="A24" s="1" t="s">
        <v>7</v>
      </c>
      <c r="B24" s="1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f t="shared" si="0"/>
        <v>14</v>
      </c>
      <c r="Q24" s="4">
        <v>8.382882154640225E-06</v>
      </c>
      <c r="R24" s="4">
        <v>0.9998760530995704</v>
      </c>
      <c r="T24" s="4"/>
    </row>
    <row r="25" spans="1:20" ht="11.25">
      <c r="A25" s="1" t="s">
        <v>63</v>
      </c>
      <c r="B25" s="1">
        <v>18</v>
      </c>
      <c r="C25" s="7">
        <v>16</v>
      </c>
      <c r="F25" s="7">
        <v>2</v>
      </c>
      <c r="G25" s="7">
        <v>33</v>
      </c>
      <c r="H25" s="7">
        <v>270</v>
      </c>
      <c r="J25" s="7">
        <v>924</v>
      </c>
      <c r="L25" s="7">
        <v>104</v>
      </c>
      <c r="P25" s="7">
        <f t="shared" si="0"/>
        <v>1367</v>
      </c>
      <c r="Q25" s="4">
        <v>0.000818528564670942</v>
      </c>
      <c r="R25" s="4">
        <v>0.9931457962839878</v>
      </c>
      <c r="T25" s="4"/>
    </row>
    <row r="26" spans="1:20" ht="11.25">
      <c r="A26" s="1" t="s">
        <v>102</v>
      </c>
      <c r="D26" s="7">
        <v>2</v>
      </c>
      <c r="P26" s="7">
        <f t="shared" si="0"/>
        <v>2</v>
      </c>
      <c r="T26" s="4"/>
    </row>
    <row r="27" spans="1:20" ht="11.25">
      <c r="A27" s="1" t="s">
        <v>93</v>
      </c>
      <c r="D27" s="7">
        <v>3</v>
      </c>
      <c r="P27" s="7">
        <f t="shared" si="0"/>
        <v>3</v>
      </c>
      <c r="Q27" s="4">
        <v>1.796331890280048E-06</v>
      </c>
      <c r="R27" s="4">
        <v>0.9999754501308328</v>
      </c>
      <c r="T27" s="4"/>
    </row>
    <row r="28" spans="1:20" ht="11.25">
      <c r="A28" s="1" t="s">
        <v>94</v>
      </c>
      <c r="D28" s="7">
        <v>3</v>
      </c>
      <c r="P28" s="7">
        <f t="shared" si="0"/>
        <v>3</v>
      </c>
      <c r="Q28" s="4">
        <v>1.796331890280048E-06</v>
      </c>
      <c r="R28" s="4">
        <v>0.999977246462723</v>
      </c>
      <c r="T28" s="4"/>
    </row>
    <row r="29" spans="1:20" ht="11.25">
      <c r="A29" s="1" t="s">
        <v>95</v>
      </c>
      <c r="D29" s="7">
        <v>3</v>
      </c>
      <c r="P29" s="7">
        <f t="shared" si="0"/>
        <v>3</v>
      </c>
      <c r="Q29" s="4">
        <v>1.796331890280048E-06</v>
      </c>
      <c r="R29" s="4">
        <v>0.9999790427946132</v>
      </c>
      <c r="T29" s="4"/>
    </row>
    <row r="30" spans="1:20" ht="11.25">
      <c r="A30" s="1" t="s">
        <v>67</v>
      </c>
      <c r="D30" s="7">
        <v>3</v>
      </c>
      <c r="K30" s="7">
        <v>1</v>
      </c>
      <c r="P30" s="7">
        <f t="shared" si="0"/>
        <v>4</v>
      </c>
      <c r="Q30" s="4">
        <v>1.796331890280048E-06</v>
      </c>
      <c r="R30" s="4">
        <v>0.9999808391265035</v>
      </c>
      <c r="T30" s="4"/>
    </row>
    <row r="31" spans="1:20" ht="11.25">
      <c r="A31" s="1" t="s">
        <v>96</v>
      </c>
      <c r="D31" s="7">
        <v>6</v>
      </c>
      <c r="P31" s="7">
        <f t="shared" si="0"/>
        <v>6</v>
      </c>
      <c r="Q31" s="4">
        <v>3.592663780560096E-06</v>
      </c>
      <c r="R31" s="4">
        <v>0.9999586843665235</v>
      </c>
      <c r="T31" s="4"/>
    </row>
    <row r="32" spans="1:20" ht="11.25">
      <c r="A32" s="1" t="s">
        <v>68</v>
      </c>
      <c r="D32" s="7">
        <v>6</v>
      </c>
      <c r="K32" s="7">
        <v>2</v>
      </c>
      <c r="P32" s="7">
        <f t="shared" si="0"/>
        <v>8</v>
      </c>
      <c r="Q32" s="4">
        <v>4.790218374080129E-06</v>
      </c>
      <c r="R32" s="4">
        <v>0.9999503014843688</v>
      </c>
      <c r="T32" s="4"/>
    </row>
    <row r="33" spans="1:20" ht="11.25">
      <c r="A33" s="1" t="s">
        <v>69</v>
      </c>
      <c r="D33" s="7">
        <v>15</v>
      </c>
      <c r="K33" s="7">
        <v>2</v>
      </c>
      <c r="P33" s="7">
        <f t="shared" si="0"/>
        <v>17</v>
      </c>
      <c r="Q33" s="4">
        <v>1.0179214044920272E-05</v>
      </c>
      <c r="R33" s="4">
        <v>0.9998317435796101</v>
      </c>
      <c r="T33" s="4"/>
    </row>
    <row r="34" spans="1:20" ht="11.25">
      <c r="A34" s="1" t="s">
        <v>97</v>
      </c>
      <c r="D34" s="7">
        <v>3</v>
      </c>
      <c r="P34" s="7">
        <f t="shared" si="0"/>
        <v>3</v>
      </c>
      <c r="Q34" s="4">
        <v>1.796331890280048E-06</v>
      </c>
      <c r="R34" s="4">
        <v>0.9999826354583937</v>
      </c>
      <c r="T34" s="4"/>
    </row>
    <row r="35" spans="1:20" ht="11.25">
      <c r="A35" s="1" t="s">
        <v>8</v>
      </c>
      <c r="O35" s="7">
        <v>1</v>
      </c>
      <c r="P35" s="7">
        <f t="shared" si="0"/>
        <v>1</v>
      </c>
      <c r="Q35" s="4">
        <v>5.987772967600161E-07</v>
      </c>
      <c r="R35" s="4">
        <v>0.9999982036681091</v>
      </c>
      <c r="T35" s="4"/>
    </row>
    <row r="36" spans="1:20" ht="11.25">
      <c r="A36" s="1" t="s">
        <v>9</v>
      </c>
      <c r="B36" s="1">
        <v>229</v>
      </c>
      <c r="C36" s="7">
        <v>211</v>
      </c>
      <c r="D36" s="7">
        <v>240</v>
      </c>
      <c r="E36" s="7">
        <v>21</v>
      </c>
      <c r="F36" s="7">
        <v>16</v>
      </c>
      <c r="G36" s="7">
        <v>141</v>
      </c>
      <c r="I36" s="7">
        <v>301</v>
      </c>
      <c r="J36" s="7">
        <v>289</v>
      </c>
      <c r="K36" s="7">
        <v>293</v>
      </c>
      <c r="L36" s="7">
        <v>23</v>
      </c>
      <c r="M36" s="7">
        <v>4</v>
      </c>
      <c r="N36" s="7">
        <v>237</v>
      </c>
      <c r="O36" s="7">
        <v>297</v>
      </c>
      <c r="P36" s="7">
        <f t="shared" si="0"/>
        <v>2302</v>
      </c>
      <c r="Q36" s="4">
        <v>0.0013783853371415568</v>
      </c>
      <c r="R36" s="4">
        <v>0.9901225697126466</v>
      </c>
      <c r="T36" s="4"/>
    </row>
    <row r="37" spans="1:20" ht="11.25">
      <c r="A37" s="1" t="s">
        <v>54</v>
      </c>
      <c r="K37" s="7">
        <v>1</v>
      </c>
      <c r="N37" s="7">
        <v>1</v>
      </c>
      <c r="P37" s="7">
        <f t="shared" si="0"/>
        <v>2</v>
      </c>
      <c r="Q37" s="4">
        <v>1.1975545935200322E-06</v>
      </c>
      <c r="R37" s="4">
        <v>0.9999952097816254</v>
      </c>
      <c r="T37" s="4"/>
    </row>
    <row r="38" spans="1:20" ht="11.25">
      <c r="A38" s="1" t="s">
        <v>53</v>
      </c>
      <c r="B38" s="1">
        <v>20</v>
      </c>
      <c r="D38" s="7">
        <v>6</v>
      </c>
      <c r="H38" s="7">
        <v>2</v>
      </c>
      <c r="I38" s="7">
        <v>4</v>
      </c>
      <c r="J38" s="7">
        <v>9</v>
      </c>
      <c r="N38" s="7">
        <v>7</v>
      </c>
      <c r="P38" s="7">
        <f t="shared" si="0"/>
        <v>48</v>
      </c>
      <c r="Q38" s="4">
        <v>2.874131024448077E-05</v>
      </c>
      <c r="R38" s="4">
        <v>0.9997425257623929</v>
      </c>
      <c r="T38" s="4"/>
    </row>
    <row r="39" spans="1:20" ht="11.25">
      <c r="A39" s="1" t="s">
        <v>10</v>
      </c>
      <c r="D39" s="7">
        <v>1</v>
      </c>
      <c r="O39" s="7">
        <v>15</v>
      </c>
      <c r="P39" s="7">
        <f t="shared" si="0"/>
        <v>16</v>
      </c>
      <c r="Q39" s="4">
        <v>9.580436748160257E-06</v>
      </c>
      <c r="R39" s="4">
        <v>0.9998413240163583</v>
      </c>
      <c r="T39" s="4"/>
    </row>
    <row r="40" spans="1:20" ht="11.25">
      <c r="A40" s="1" t="s">
        <v>11</v>
      </c>
      <c r="B40" s="1">
        <v>26776</v>
      </c>
      <c r="C40" s="7">
        <v>25694</v>
      </c>
      <c r="D40" s="7">
        <v>27841</v>
      </c>
      <c r="E40" s="7">
        <v>6335</v>
      </c>
      <c r="F40" s="7">
        <v>1310</v>
      </c>
      <c r="G40" s="7">
        <v>19704</v>
      </c>
      <c r="H40" s="7">
        <v>24285</v>
      </c>
      <c r="I40" s="7">
        <v>33237</v>
      </c>
      <c r="J40" s="7">
        <v>37223</v>
      </c>
      <c r="K40" s="7">
        <v>29545</v>
      </c>
      <c r="L40" s="7">
        <v>5733</v>
      </c>
      <c r="M40" s="7">
        <v>779</v>
      </c>
      <c r="N40" s="7">
        <v>30244</v>
      </c>
      <c r="O40" s="7">
        <v>33781</v>
      </c>
      <c r="P40" s="7">
        <f t="shared" si="0"/>
        <v>302487</v>
      </c>
      <c r="Q40" s="4">
        <v>0.18112234816504696</v>
      </c>
      <c r="R40" s="4">
        <v>0.5997449208715802</v>
      </c>
      <c r="T40" s="4"/>
    </row>
    <row r="41" spans="1:20" ht="11.25">
      <c r="A41" s="1" t="s">
        <v>99</v>
      </c>
      <c r="B41" s="1">
        <v>36</v>
      </c>
      <c r="C41" s="7">
        <v>18</v>
      </c>
      <c r="P41" s="7">
        <f t="shared" si="0"/>
        <v>54</v>
      </c>
      <c r="Q41" s="4">
        <v>3.2333974025040863E-05</v>
      </c>
      <c r="R41" s="4">
        <v>0.9997137844521484</v>
      </c>
      <c r="T41" s="4"/>
    </row>
    <row r="42" spans="1:20" ht="11.25">
      <c r="A42" s="1" t="s">
        <v>55</v>
      </c>
      <c r="B42" s="1">
        <v>360</v>
      </c>
      <c r="D42" s="7">
        <v>90</v>
      </c>
      <c r="H42" s="7">
        <v>36</v>
      </c>
      <c r="I42" s="7">
        <v>19</v>
      </c>
      <c r="J42" s="7">
        <v>114</v>
      </c>
      <c r="N42" s="7">
        <v>133</v>
      </c>
      <c r="P42" s="7">
        <f t="shared" si="0"/>
        <v>752</v>
      </c>
      <c r="Q42" s="4">
        <v>0.00045028052716353207</v>
      </c>
      <c r="R42" s="4">
        <v>0.9962552467860627</v>
      </c>
      <c r="T42" s="4"/>
    </row>
    <row r="43" spans="1:20" ht="11.25">
      <c r="A43" s="1" t="s">
        <v>56</v>
      </c>
      <c r="B43" s="1">
        <v>378</v>
      </c>
      <c r="E43" s="7">
        <v>18</v>
      </c>
      <c r="J43" s="7">
        <v>95</v>
      </c>
      <c r="K43" s="7">
        <v>38</v>
      </c>
      <c r="N43" s="7">
        <v>19</v>
      </c>
      <c r="P43" s="7">
        <f t="shared" si="0"/>
        <v>548</v>
      </c>
      <c r="Q43" s="4">
        <v>0.0003281299586244888</v>
      </c>
      <c r="R43" s="4">
        <v>0.9985323968456411</v>
      </c>
      <c r="T43" s="4"/>
    </row>
    <row r="44" spans="1:20" ht="11.25">
      <c r="A44" s="1" t="s">
        <v>12</v>
      </c>
      <c r="D44" s="7">
        <v>18</v>
      </c>
      <c r="G44" s="7">
        <v>144</v>
      </c>
      <c r="O44" s="7">
        <v>133</v>
      </c>
      <c r="P44" s="7">
        <f t="shared" si="0"/>
        <v>295</v>
      </c>
      <c r="Q44" s="4">
        <v>0.00017663930254420472</v>
      </c>
      <c r="R44" s="4">
        <v>0.9990000419144106</v>
      </c>
      <c r="T44" s="4"/>
    </row>
    <row r="45" spans="1:20" ht="11.25">
      <c r="A45" s="1" t="s">
        <v>70</v>
      </c>
      <c r="K45" s="7">
        <v>38</v>
      </c>
      <c r="P45" s="7">
        <f t="shared" si="0"/>
        <v>38</v>
      </c>
      <c r="Q45" s="4">
        <v>2.275353727688061E-05</v>
      </c>
      <c r="R45" s="4">
        <v>0.9997886316142434</v>
      </c>
      <c r="T45" s="4"/>
    </row>
    <row r="46" spans="1:20" ht="11.25">
      <c r="A46" s="1" t="s">
        <v>13</v>
      </c>
      <c r="B46" s="1">
        <v>2012</v>
      </c>
      <c r="C46" s="7">
        <v>3773</v>
      </c>
      <c r="D46" s="7">
        <v>2506</v>
      </c>
      <c r="E46" s="7">
        <v>306</v>
      </c>
      <c r="F46" s="7">
        <v>94</v>
      </c>
      <c r="G46" s="7">
        <v>5004</v>
      </c>
      <c r="H46" s="7">
        <v>3616</v>
      </c>
      <c r="I46" s="7">
        <v>4053</v>
      </c>
      <c r="J46" s="7">
        <v>4027</v>
      </c>
      <c r="K46" s="7">
        <v>2378</v>
      </c>
      <c r="L46" s="7">
        <v>115</v>
      </c>
      <c r="M46" s="7">
        <v>171</v>
      </c>
      <c r="N46" s="7">
        <v>3621</v>
      </c>
      <c r="O46" s="7">
        <v>2876</v>
      </c>
      <c r="P46" s="7">
        <f t="shared" si="0"/>
        <v>34552</v>
      </c>
      <c r="Q46" s="4">
        <v>0.020688953157652075</v>
      </c>
      <c r="R46" s="4">
        <v>0.938735502104702</v>
      </c>
      <c r="T46" s="4"/>
    </row>
    <row r="47" spans="1:20" ht="11.25">
      <c r="A47" s="1" t="s">
        <v>14</v>
      </c>
      <c r="B47" s="1">
        <v>101697</v>
      </c>
      <c r="C47" s="7">
        <v>114214</v>
      </c>
      <c r="D47" s="7">
        <v>187058</v>
      </c>
      <c r="E47" s="7">
        <v>209700</v>
      </c>
      <c r="F47" s="7">
        <v>6741</v>
      </c>
      <c r="G47" s="7">
        <v>598</v>
      </c>
      <c r="H47" s="7">
        <v>10011</v>
      </c>
      <c r="I47" s="7">
        <v>745</v>
      </c>
      <c r="J47" s="7">
        <v>4128</v>
      </c>
      <c r="K47" s="7">
        <v>56617</v>
      </c>
      <c r="L47" s="7">
        <v>1776</v>
      </c>
      <c r="M47" s="7">
        <v>2853</v>
      </c>
      <c r="N47" s="7">
        <v>1409</v>
      </c>
      <c r="O47" s="7">
        <v>1582</v>
      </c>
      <c r="P47" s="7">
        <f t="shared" si="0"/>
        <v>699129</v>
      </c>
      <c r="Q47" s="4">
        <v>0.41862257270653325</v>
      </c>
      <c r="R47" s="4">
        <v>0.41862257270653325</v>
      </c>
      <c r="T47" s="4"/>
    </row>
    <row r="48" spans="1:20" ht="11.25">
      <c r="A48" s="1" t="s">
        <v>15</v>
      </c>
      <c r="B48" s="1">
        <v>126</v>
      </c>
      <c r="C48" s="7">
        <v>18</v>
      </c>
      <c r="D48" s="7">
        <v>71</v>
      </c>
      <c r="E48" s="7">
        <v>90</v>
      </c>
      <c r="G48" s="7">
        <v>18</v>
      </c>
      <c r="H48" s="7">
        <v>108</v>
      </c>
      <c r="I48" s="7">
        <v>455</v>
      </c>
      <c r="J48" s="7">
        <v>114</v>
      </c>
      <c r="K48" s="7">
        <v>112</v>
      </c>
      <c r="L48" s="7">
        <v>19</v>
      </c>
      <c r="N48" s="7">
        <v>38</v>
      </c>
      <c r="O48" s="7">
        <v>57</v>
      </c>
      <c r="P48" s="7">
        <f t="shared" si="0"/>
        <v>1226</v>
      </c>
      <c r="Q48" s="4">
        <v>0.0007341009658277796</v>
      </c>
      <c r="R48" s="4">
        <v>0.9946415419712944</v>
      </c>
      <c r="T48" s="4"/>
    </row>
    <row r="49" spans="1:20" ht="11.25">
      <c r="A49" s="1" t="s">
        <v>16</v>
      </c>
      <c r="B49" s="1">
        <v>1164</v>
      </c>
      <c r="C49" s="7">
        <v>1210</v>
      </c>
      <c r="D49" s="7">
        <v>1278</v>
      </c>
      <c r="E49" s="7">
        <v>792</v>
      </c>
      <c r="G49" s="7">
        <v>429</v>
      </c>
      <c r="H49" s="7">
        <v>1490</v>
      </c>
      <c r="I49" s="7">
        <v>1155</v>
      </c>
      <c r="J49" s="7">
        <v>1261</v>
      </c>
      <c r="K49" s="7">
        <v>1072</v>
      </c>
      <c r="L49" s="7">
        <v>529</v>
      </c>
      <c r="N49" s="7">
        <v>863</v>
      </c>
      <c r="O49" s="7">
        <v>1404</v>
      </c>
      <c r="P49" s="7">
        <f t="shared" si="0"/>
        <v>12647</v>
      </c>
      <c r="Q49" s="4">
        <v>0.007572736472123923</v>
      </c>
      <c r="R49" s="4">
        <v>0.9764171561671067</v>
      </c>
      <c r="T49" s="4"/>
    </row>
    <row r="50" spans="1:20" ht="11.25">
      <c r="A50" s="1" t="s">
        <v>71</v>
      </c>
      <c r="K50" s="7">
        <v>4</v>
      </c>
      <c r="P50" s="7">
        <f t="shared" si="0"/>
        <v>4</v>
      </c>
      <c r="Q50" s="4">
        <v>2.3951091870400644E-06</v>
      </c>
      <c r="R50" s="4">
        <v>0.9999700611351621</v>
      </c>
      <c r="T50" s="4"/>
    </row>
    <row r="51" spans="1:20" ht="11.25">
      <c r="A51" s="1" t="s">
        <v>78</v>
      </c>
      <c r="D51" s="7">
        <v>2</v>
      </c>
      <c r="F51" s="7">
        <v>10</v>
      </c>
      <c r="J51" s="7">
        <v>1</v>
      </c>
      <c r="P51" s="7">
        <f t="shared" si="0"/>
        <v>13</v>
      </c>
      <c r="Q51" s="4">
        <v>7.784104857880209E-06</v>
      </c>
      <c r="R51" s="4">
        <v>0.9999000041914409</v>
      </c>
      <c r="T51" s="4"/>
    </row>
    <row r="52" spans="1:20" ht="11.25">
      <c r="A52" s="1" t="s">
        <v>72</v>
      </c>
      <c r="B52" s="1">
        <v>1</v>
      </c>
      <c r="D52" s="7">
        <v>1</v>
      </c>
      <c r="H52" s="7">
        <v>1</v>
      </c>
      <c r="J52" s="7">
        <v>2</v>
      </c>
      <c r="K52" s="7">
        <v>1</v>
      </c>
      <c r="P52" s="7">
        <f t="shared" si="0"/>
        <v>6</v>
      </c>
      <c r="Q52" s="4">
        <v>3.592663780560096E-06</v>
      </c>
      <c r="R52" s="4">
        <v>0.999962277030304</v>
      </c>
      <c r="T52" s="4"/>
    </row>
    <row r="53" spans="1:20" ht="11.25">
      <c r="A53" s="1" t="s">
        <v>17</v>
      </c>
      <c r="B53" s="1">
        <v>14</v>
      </c>
      <c r="C53" s="7">
        <v>3</v>
      </c>
      <c r="D53" s="7">
        <v>3</v>
      </c>
      <c r="G53" s="7">
        <v>2</v>
      </c>
      <c r="H53" s="7">
        <v>1</v>
      </c>
      <c r="I53" s="7">
        <v>6</v>
      </c>
      <c r="J53" s="7">
        <v>6</v>
      </c>
      <c r="K53" s="7">
        <v>13</v>
      </c>
      <c r="L53" s="7">
        <v>1</v>
      </c>
      <c r="O53" s="7">
        <v>12</v>
      </c>
      <c r="P53" s="7">
        <f t="shared" si="0"/>
        <v>61</v>
      </c>
      <c r="Q53" s="4">
        <v>3.652541510236098E-05</v>
      </c>
      <c r="R53" s="4">
        <v>0.9996479189495049</v>
      </c>
      <c r="T53" s="4"/>
    </row>
    <row r="54" spans="1:20" ht="11.25">
      <c r="A54" s="1" t="s">
        <v>18</v>
      </c>
      <c r="B54" s="1">
        <v>7</v>
      </c>
      <c r="K54" s="7">
        <v>3</v>
      </c>
      <c r="N54" s="7">
        <v>8</v>
      </c>
      <c r="O54" s="7">
        <v>9</v>
      </c>
      <c r="P54" s="7">
        <f t="shared" si="0"/>
        <v>27</v>
      </c>
      <c r="Q54" s="4">
        <v>1.6166987012520432E-05</v>
      </c>
      <c r="R54" s="4">
        <v>0.9998215643655652</v>
      </c>
      <c r="T54" s="4"/>
    </row>
    <row r="55" spans="1:20" ht="11.25">
      <c r="A55" s="2" t="s">
        <v>73</v>
      </c>
      <c r="B55" s="2"/>
      <c r="C55" s="10"/>
      <c r="D55" s="10"/>
      <c r="E55" s="10"/>
      <c r="F55" s="10"/>
      <c r="G55" s="10"/>
      <c r="H55" s="10"/>
      <c r="I55" s="10"/>
      <c r="J55" s="10"/>
      <c r="K55" s="10">
        <v>1</v>
      </c>
      <c r="L55" s="10"/>
      <c r="M55" s="10"/>
      <c r="N55" s="10"/>
      <c r="O55" s="10"/>
      <c r="P55" s="7">
        <f t="shared" si="0"/>
        <v>1</v>
      </c>
      <c r="Q55" s="6">
        <v>5.987772967600161E-07</v>
      </c>
      <c r="R55" s="6">
        <v>0.9999988024454058</v>
      </c>
      <c r="T55" s="4"/>
    </row>
    <row r="56" spans="1:20" ht="11.25">
      <c r="A56" s="1" t="s">
        <v>19</v>
      </c>
      <c r="B56" s="1">
        <v>34</v>
      </c>
      <c r="C56" s="7">
        <v>37</v>
      </c>
      <c r="D56" s="7">
        <v>41</v>
      </c>
      <c r="E56" s="7">
        <v>9</v>
      </c>
      <c r="F56" s="7">
        <v>64</v>
      </c>
      <c r="G56" s="7">
        <v>11</v>
      </c>
      <c r="H56" s="7">
        <v>20</v>
      </c>
      <c r="I56" s="7">
        <v>81</v>
      </c>
      <c r="J56" s="7">
        <v>27</v>
      </c>
      <c r="K56" s="7">
        <v>7</v>
      </c>
      <c r="M56" s="7">
        <v>46</v>
      </c>
      <c r="N56" s="7">
        <v>48</v>
      </c>
      <c r="O56" s="7">
        <v>61</v>
      </c>
      <c r="P56" s="7">
        <f t="shared" si="0"/>
        <v>486</v>
      </c>
      <c r="Q56" s="4">
        <v>0.0002910057662253678</v>
      </c>
      <c r="R56" s="4">
        <v>0.9988234026118664</v>
      </c>
      <c r="T56" s="4"/>
    </row>
    <row r="57" spans="1:20" ht="11.25">
      <c r="A57" s="1" t="s">
        <v>82</v>
      </c>
      <c r="D57" s="7">
        <v>4</v>
      </c>
      <c r="G57" s="7">
        <v>8</v>
      </c>
      <c r="H57" s="7">
        <v>1</v>
      </c>
      <c r="P57" s="7">
        <f t="shared" si="0"/>
        <v>13</v>
      </c>
      <c r="Q57" s="4">
        <v>7.784104857880209E-06</v>
      </c>
      <c r="R57" s="4">
        <v>0.9999077882962988</v>
      </c>
      <c r="T57" s="4"/>
    </row>
    <row r="58" spans="1:20" ht="11.25">
      <c r="A58" s="1" t="s">
        <v>74</v>
      </c>
      <c r="D58" s="1"/>
      <c r="K58" s="7">
        <v>2</v>
      </c>
      <c r="P58" s="7">
        <f t="shared" si="0"/>
        <v>2</v>
      </c>
      <c r="Q58" s="4">
        <v>1.796331890280048E-06</v>
      </c>
      <c r="R58" s="4">
        <v>0.999984431790284</v>
      </c>
      <c r="T58" s="4"/>
    </row>
    <row r="59" spans="1:20" ht="11.25">
      <c r="A59" s="1" t="s">
        <v>57</v>
      </c>
      <c r="B59" s="1">
        <v>23</v>
      </c>
      <c r="E59" s="7">
        <v>1</v>
      </c>
      <c r="H59" s="7">
        <v>2</v>
      </c>
      <c r="J59" s="7">
        <v>14</v>
      </c>
      <c r="K59" s="7">
        <v>6</v>
      </c>
      <c r="N59" s="7">
        <v>1</v>
      </c>
      <c r="P59" s="7">
        <f t="shared" si="0"/>
        <v>47</v>
      </c>
      <c r="Q59" s="4">
        <v>2.3352314573640627E-05</v>
      </c>
      <c r="R59" s="4">
        <v>0.9997658780769665</v>
      </c>
      <c r="T59" s="4"/>
    </row>
    <row r="60" spans="1:20" ht="11.25">
      <c r="A60" s="1" t="s">
        <v>75</v>
      </c>
      <c r="H60" s="7">
        <v>1</v>
      </c>
      <c r="K60" s="7">
        <v>2</v>
      </c>
      <c r="P60" s="7">
        <f t="shared" si="0"/>
        <v>3</v>
      </c>
      <c r="Q60" s="4">
        <v>1.796331890280048E-06</v>
      </c>
      <c r="R60" s="4">
        <v>0.9999862281221742</v>
      </c>
      <c r="T60" s="4"/>
    </row>
    <row r="61" spans="1:20" ht="11.25">
      <c r="A61" s="1" t="s">
        <v>20</v>
      </c>
      <c r="B61" s="1">
        <v>10</v>
      </c>
      <c r="C61" s="7">
        <v>1</v>
      </c>
      <c r="D61" s="7">
        <v>4</v>
      </c>
      <c r="E61" s="7">
        <v>8</v>
      </c>
      <c r="G61" s="7">
        <v>1</v>
      </c>
      <c r="H61" s="7">
        <v>6</v>
      </c>
      <c r="I61" s="7">
        <v>31</v>
      </c>
      <c r="J61" s="7">
        <v>6</v>
      </c>
      <c r="K61" s="7">
        <v>6</v>
      </c>
      <c r="L61" s="7">
        <v>1</v>
      </c>
      <c r="N61" s="7">
        <v>4</v>
      </c>
      <c r="O61" s="7">
        <v>3</v>
      </c>
      <c r="P61" s="7">
        <f t="shared" si="0"/>
        <v>81</v>
      </c>
      <c r="Q61" s="4">
        <v>4.071685617968109E-05</v>
      </c>
      <c r="R61" s="4">
        <v>0.99957307178741</v>
      </c>
      <c r="T61" s="4"/>
    </row>
    <row r="62" spans="1:20" ht="11.25">
      <c r="A62" s="1" t="s">
        <v>108</v>
      </c>
      <c r="D62" s="7">
        <v>1</v>
      </c>
      <c r="P62" s="7">
        <f t="shared" si="0"/>
        <v>1</v>
      </c>
      <c r="T62" s="4"/>
    </row>
    <row r="63" spans="1:20" ht="11.25">
      <c r="A63" s="1" t="s">
        <v>21</v>
      </c>
      <c r="B63" s="1">
        <v>4</v>
      </c>
      <c r="C63" s="7">
        <v>34</v>
      </c>
      <c r="D63" s="7">
        <v>40</v>
      </c>
      <c r="E63" s="7">
        <v>1</v>
      </c>
      <c r="G63" s="7">
        <v>5</v>
      </c>
      <c r="H63" s="7">
        <v>11</v>
      </c>
      <c r="I63" s="7">
        <v>44</v>
      </c>
      <c r="J63" s="7">
        <v>36</v>
      </c>
      <c r="K63" s="7">
        <v>47</v>
      </c>
      <c r="L63" s="7">
        <v>368</v>
      </c>
      <c r="N63" s="7">
        <v>33</v>
      </c>
      <c r="O63" s="7">
        <v>11</v>
      </c>
      <c r="P63" s="7">
        <f t="shared" si="0"/>
        <v>634</v>
      </c>
      <c r="Q63" s="4">
        <v>0.00037962480614585017</v>
      </c>
      <c r="R63" s="4">
        <v>0.9978593711640829</v>
      </c>
      <c r="T63" s="4"/>
    </row>
    <row r="64" spans="1:20" ht="11.25">
      <c r="A64" s="1" t="s">
        <v>22</v>
      </c>
      <c r="B64" s="1">
        <v>79</v>
      </c>
      <c r="C64" s="7">
        <v>614</v>
      </c>
      <c r="D64" s="7">
        <v>200</v>
      </c>
      <c r="E64" s="7">
        <v>54</v>
      </c>
      <c r="F64" s="7">
        <v>38</v>
      </c>
      <c r="G64" s="7">
        <v>1126</v>
      </c>
      <c r="H64" s="7">
        <v>103</v>
      </c>
      <c r="I64" s="7">
        <v>483</v>
      </c>
      <c r="J64" s="7">
        <v>2977</v>
      </c>
      <c r="K64" s="7">
        <v>429</v>
      </c>
      <c r="M64" s="7">
        <v>31</v>
      </c>
      <c r="N64" s="7">
        <v>1095</v>
      </c>
      <c r="O64" s="7">
        <v>161</v>
      </c>
      <c r="P64" s="7">
        <f t="shared" si="0"/>
        <v>7390</v>
      </c>
      <c r="Q64" s="4">
        <v>0.0044249642230565185</v>
      </c>
      <c r="R64" s="4">
        <v>0.9808421203901632</v>
      </c>
      <c r="T64" s="4"/>
    </row>
    <row r="65" spans="1:20" ht="11.25">
      <c r="A65" s="1" t="s">
        <v>83</v>
      </c>
      <c r="F65" s="7">
        <v>1</v>
      </c>
      <c r="P65" s="7">
        <f t="shared" si="0"/>
        <v>1</v>
      </c>
      <c r="Q65" s="4">
        <v>5.987772967600161E-07</v>
      </c>
      <c r="R65" s="6">
        <v>0.9999994012227026</v>
      </c>
      <c r="T65" s="4"/>
    </row>
    <row r="66" spans="1:20" ht="11.25">
      <c r="A66" s="1" t="s">
        <v>58</v>
      </c>
      <c r="B66" s="1">
        <v>3</v>
      </c>
      <c r="C66" s="7">
        <v>2</v>
      </c>
      <c r="G66" s="7">
        <v>1</v>
      </c>
      <c r="H66" s="7">
        <v>1</v>
      </c>
      <c r="I66" s="7">
        <v>5</v>
      </c>
      <c r="K66" s="7">
        <v>2</v>
      </c>
      <c r="N66" s="7">
        <v>2</v>
      </c>
      <c r="P66" s="7">
        <f t="shared" si="0"/>
        <v>16</v>
      </c>
      <c r="Q66" s="4">
        <v>9.580436748160257E-06</v>
      </c>
      <c r="R66" s="4">
        <v>0.9998509044531064</v>
      </c>
      <c r="T66" s="4"/>
    </row>
    <row r="67" spans="1:20" ht="11.25">
      <c r="A67" s="1" t="s">
        <v>59</v>
      </c>
      <c r="B67" s="1">
        <v>3</v>
      </c>
      <c r="C67" s="7">
        <v>2</v>
      </c>
      <c r="G67" s="7">
        <v>1</v>
      </c>
      <c r="H67" s="7">
        <v>1</v>
      </c>
      <c r="J67" s="7">
        <v>1</v>
      </c>
      <c r="K67" s="7">
        <v>3</v>
      </c>
      <c r="N67" s="7">
        <v>2</v>
      </c>
      <c r="P67" s="7">
        <f t="shared" si="0"/>
        <v>13</v>
      </c>
      <c r="Q67" s="4">
        <v>7.784104857880209E-06</v>
      </c>
      <c r="R67" s="4">
        <v>0.9999233565060146</v>
      </c>
      <c r="T67" s="4"/>
    </row>
    <row r="68" spans="1:20" ht="11.25">
      <c r="A68" s="1" t="s">
        <v>23</v>
      </c>
      <c r="B68" s="1">
        <v>12</v>
      </c>
      <c r="C68" s="7">
        <v>38</v>
      </c>
      <c r="D68" s="7">
        <v>45</v>
      </c>
      <c r="E68" s="7">
        <v>7</v>
      </c>
      <c r="F68" s="7">
        <v>764</v>
      </c>
      <c r="G68" s="7">
        <v>375</v>
      </c>
      <c r="H68" s="7">
        <v>71</v>
      </c>
      <c r="I68" s="7">
        <v>621</v>
      </c>
      <c r="J68" s="7">
        <v>235</v>
      </c>
      <c r="K68" s="7">
        <v>45</v>
      </c>
      <c r="L68" s="7">
        <v>51</v>
      </c>
      <c r="M68" s="7">
        <v>172</v>
      </c>
      <c r="N68" s="7">
        <v>23</v>
      </c>
      <c r="O68" s="7">
        <v>158</v>
      </c>
      <c r="P68" s="7">
        <f t="shared" si="0"/>
        <v>2617</v>
      </c>
      <c r="Q68" s="4">
        <v>0.001567000185620962</v>
      </c>
      <c r="R68" s="4">
        <v>0.988744184375505</v>
      </c>
      <c r="T68" s="4"/>
    </row>
    <row r="69" spans="1:20" ht="11.25">
      <c r="A69" s="1" t="s">
        <v>24</v>
      </c>
      <c r="B69" s="1">
        <v>12</v>
      </c>
      <c r="C69" s="7">
        <v>32</v>
      </c>
      <c r="D69" s="7">
        <v>42</v>
      </c>
      <c r="E69" s="7">
        <v>6</v>
      </c>
      <c r="F69" s="7">
        <v>981</v>
      </c>
      <c r="G69" s="7">
        <v>120</v>
      </c>
      <c r="H69" s="7">
        <v>17</v>
      </c>
      <c r="I69" s="7">
        <v>221</v>
      </c>
      <c r="J69" s="7">
        <v>61</v>
      </c>
      <c r="K69" s="7">
        <v>33</v>
      </c>
      <c r="L69" s="7">
        <v>40</v>
      </c>
      <c r="M69" s="7">
        <v>169</v>
      </c>
      <c r="N69" s="7">
        <v>21</v>
      </c>
      <c r="O69" s="7">
        <v>12</v>
      </c>
      <c r="P69" s="7">
        <f aca="true" t="shared" si="1" ref="P69:P99">SUM(B69:O69)</f>
        <v>1767</v>
      </c>
      <c r="Q69" s="4">
        <v>0.0010580394833749483</v>
      </c>
      <c r="R69" s="4">
        <v>0.9923272677193169</v>
      </c>
      <c r="T69" s="4"/>
    </row>
    <row r="70" spans="1:20" ht="11.25">
      <c r="A70" s="1" t="s">
        <v>25</v>
      </c>
      <c r="F70" s="7">
        <v>1</v>
      </c>
      <c r="L70" s="7">
        <v>1</v>
      </c>
      <c r="O70" s="7">
        <v>1</v>
      </c>
      <c r="P70" s="7">
        <f t="shared" si="1"/>
        <v>3</v>
      </c>
      <c r="Q70" s="4">
        <v>1.796331890280048E-06</v>
      </c>
      <c r="R70" s="4">
        <v>0.9999880244540644</v>
      </c>
      <c r="T70" s="4"/>
    </row>
    <row r="71" spans="1:20" ht="11.25">
      <c r="A71" s="1" t="s">
        <v>26</v>
      </c>
      <c r="B71" s="1">
        <v>1</v>
      </c>
      <c r="C71" s="7">
        <v>1</v>
      </c>
      <c r="D71" s="7">
        <v>1</v>
      </c>
      <c r="E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M71" s="7">
        <v>1</v>
      </c>
      <c r="N71" s="7">
        <v>1</v>
      </c>
      <c r="O71" s="7">
        <v>1</v>
      </c>
      <c r="P71" s="7">
        <f t="shared" si="1"/>
        <v>12</v>
      </c>
      <c r="Q71" s="4">
        <v>7.185327561120192E-06</v>
      </c>
      <c r="R71" s="4">
        <v>0.9999305418335758</v>
      </c>
      <c r="T71" s="4"/>
    </row>
    <row r="72" spans="1:20" ht="11.25">
      <c r="A72" s="1" t="s">
        <v>27</v>
      </c>
      <c r="B72" s="1">
        <v>3</v>
      </c>
      <c r="C72" s="7">
        <v>85</v>
      </c>
      <c r="D72" s="7">
        <v>6</v>
      </c>
      <c r="E72" s="7">
        <v>3</v>
      </c>
      <c r="F72" s="7">
        <v>11</v>
      </c>
      <c r="G72" s="7">
        <v>13</v>
      </c>
      <c r="H72" s="7">
        <v>15</v>
      </c>
      <c r="I72" s="7">
        <v>10</v>
      </c>
      <c r="J72" s="7">
        <v>8</v>
      </c>
      <c r="K72" s="7">
        <v>9</v>
      </c>
      <c r="L72" s="7">
        <v>10</v>
      </c>
      <c r="M72" s="7">
        <v>12</v>
      </c>
      <c r="N72" s="7">
        <v>14</v>
      </c>
      <c r="O72" s="7">
        <v>10</v>
      </c>
      <c r="P72" s="7">
        <f t="shared" si="1"/>
        <v>209</v>
      </c>
      <c r="Q72" s="4">
        <v>0.00012514445502284334</v>
      </c>
      <c r="R72" s="4">
        <v>0.9991251863694335</v>
      </c>
      <c r="T72" s="4"/>
    </row>
    <row r="73" spans="1:20" ht="11.25">
      <c r="A73" s="1" t="s">
        <v>28</v>
      </c>
      <c r="B73" s="1">
        <v>3</v>
      </c>
      <c r="C73" s="7">
        <v>85</v>
      </c>
      <c r="D73" s="7">
        <v>6</v>
      </c>
      <c r="E73" s="7">
        <v>3</v>
      </c>
      <c r="F73" s="7">
        <v>11</v>
      </c>
      <c r="G73" s="7">
        <v>13</v>
      </c>
      <c r="H73" s="7">
        <v>15</v>
      </c>
      <c r="I73" s="7">
        <v>10</v>
      </c>
      <c r="J73" s="7">
        <v>8</v>
      </c>
      <c r="K73" s="7">
        <v>9</v>
      </c>
      <c r="L73" s="7">
        <v>10</v>
      </c>
      <c r="M73" s="7">
        <v>12</v>
      </c>
      <c r="N73" s="7">
        <v>14</v>
      </c>
      <c r="O73" s="7">
        <v>10</v>
      </c>
      <c r="P73" s="7">
        <f t="shared" si="1"/>
        <v>209</v>
      </c>
      <c r="Q73" s="4">
        <v>0.00012514445502284334</v>
      </c>
      <c r="R73" s="4">
        <v>0.9992503308244564</v>
      </c>
      <c r="T73" s="4"/>
    </row>
    <row r="74" spans="1:20" ht="11.25">
      <c r="A74" s="1" t="s">
        <v>29</v>
      </c>
      <c r="B74" s="1">
        <v>2</v>
      </c>
      <c r="C74" s="7">
        <v>143</v>
      </c>
      <c r="D74" s="7">
        <v>12</v>
      </c>
      <c r="E74" s="7">
        <v>3</v>
      </c>
      <c r="H74" s="7">
        <v>3</v>
      </c>
      <c r="I74" s="7">
        <v>3</v>
      </c>
      <c r="K74" s="7">
        <v>1</v>
      </c>
      <c r="N74" s="7">
        <v>1</v>
      </c>
      <c r="O74" s="7">
        <v>1</v>
      </c>
      <c r="P74" s="7">
        <f t="shared" si="1"/>
        <v>169</v>
      </c>
      <c r="Q74" s="4">
        <v>0.0001011933631524427</v>
      </c>
      <c r="R74" s="4">
        <v>0.9994766686426316</v>
      </c>
      <c r="T74" s="4"/>
    </row>
    <row r="75" spans="1:20" ht="11.25">
      <c r="A75" s="1" t="s">
        <v>30</v>
      </c>
      <c r="B75" s="1">
        <v>3</v>
      </c>
      <c r="C75" s="7">
        <v>85</v>
      </c>
      <c r="D75" s="7">
        <v>6</v>
      </c>
      <c r="E75" s="7">
        <v>3</v>
      </c>
      <c r="F75" s="7">
        <v>11</v>
      </c>
      <c r="G75" s="7">
        <v>13</v>
      </c>
      <c r="H75" s="7">
        <v>15</v>
      </c>
      <c r="I75" s="7">
        <v>10</v>
      </c>
      <c r="J75" s="7">
        <v>8</v>
      </c>
      <c r="K75" s="7">
        <v>9</v>
      </c>
      <c r="L75" s="7">
        <v>10</v>
      </c>
      <c r="M75" s="7">
        <v>12</v>
      </c>
      <c r="N75" s="7">
        <v>14</v>
      </c>
      <c r="O75" s="7">
        <v>10</v>
      </c>
      <c r="P75" s="7">
        <f t="shared" si="1"/>
        <v>209</v>
      </c>
      <c r="Q75" s="4">
        <v>0.00012514445502284334</v>
      </c>
      <c r="R75" s="4">
        <v>0.9993754752794792</v>
      </c>
      <c r="T75" s="4"/>
    </row>
    <row r="76" spans="1:20" ht="11.25">
      <c r="A76" s="1" t="s">
        <v>100</v>
      </c>
      <c r="B76" s="1">
        <v>61</v>
      </c>
      <c r="C76" s="7">
        <v>32</v>
      </c>
      <c r="P76" s="7">
        <f t="shared" si="1"/>
        <v>93</v>
      </c>
      <c r="Q76" s="4">
        <v>5.5686288598681494E-05</v>
      </c>
      <c r="R76" s="4">
        <v>0.9995323549312303</v>
      </c>
      <c r="T76" s="4"/>
    </row>
    <row r="77" spans="1:20" ht="11.25">
      <c r="A77" s="1" t="s">
        <v>60</v>
      </c>
      <c r="B77" s="1">
        <v>600</v>
      </c>
      <c r="D77" s="7">
        <v>160</v>
      </c>
      <c r="H77" s="7">
        <v>64</v>
      </c>
      <c r="I77" s="7">
        <v>32</v>
      </c>
      <c r="J77" s="7">
        <v>192</v>
      </c>
      <c r="N77" s="7">
        <v>224</v>
      </c>
      <c r="P77" s="7">
        <f t="shared" si="1"/>
        <v>1272</v>
      </c>
      <c r="Q77" s="4">
        <v>0.0007616447214787404</v>
      </c>
      <c r="R77" s="4">
        <v>0.9939074410054666</v>
      </c>
      <c r="T77" s="4"/>
    </row>
    <row r="78" spans="1:20" ht="11.25">
      <c r="A78" s="1" t="s">
        <v>61</v>
      </c>
      <c r="B78" s="1">
        <v>630</v>
      </c>
      <c r="E78" s="7">
        <v>32</v>
      </c>
      <c r="J78" s="7">
        <v>160</v>
      </c>
      <c r="K78" s="7">
        <v>64</v>
      </c>
      <c r="N78" s="7">
        <v>32</v>
      </c>
      <c r="P78" s="7">
        <f t="shared" si="1"/>
        <v>918</v>
      </c>
      <c r="Q78" s="4">
        <v>0.0005496775584256947</v>
      </c>
      <c r="R78" s="4">
        <v>0.9958049662588991</v>
      </c>
      <c r="T78" s="4"/>
    </row>
    <row r="79" spans="1:20" ht="11.25">
      <c r="A79" s="1" t="s">
        <v>31</v>
      </c>
      <c r="D79" s="7">
        <v>32</v>
      </c>
      <c r="G79" s="7">
        <v>256</v>
      </c>
      <c r="K79" s="7">
        <v>64</v>
      </c>
      <c r="O79" s="7">
        <v>224</v>
      </c>
      <c r="P79" s="7">
        <f t="shared" si="1"/>
        <v>576</v>
      </c>
      <c r="Q79" s="4">
        <v>0.00034489572293376923</v>
      </c>
      <c r="R79" s="4">
        <v>0.9982042668870166</v>
      </c>
      <c r="T79" s="4"/>
    </row>
    <row r="80" spans="1:20" ht="11.25">
      <c r="A80" s="1" t="s">
        <v>32</v>
      </c>
      <c r="B80" s="1">
        <v>363</v>
      </c>
      <c r="C80" s="7">
        <v>53</v>
      </c>
      <c r="D80" s="7">
        <v>211</v>
      </c>
      <c r="E80" s="7">
        <v>265</v>
      </c>
      <c r="G80" s="7">
        <v>53</v>
      </c>
      <c r="H80" s="7">
        <v>318</v>
      </c>
      <c r="I80" s="7">
        <v>1271</v>
      </c>
      <c r="J80" s="7">
        <v>318</v>
      </c>
      <c r="K80" s="7">
        <v>316</v>
      </c>
      <c r="L80" s="7">
        <v>53</v>
      </c>
      <c r="N80" s="7">
        <v>106</v>
      </c>
      <c r="O80" s="7">
        <v>159</v>
      </c>
      <c r="P80" s="7">
        <f t="shared" si="1"/>
        <v>3486</v>
      </c>
      <c r="Q80" s="4">
        <v>0.002087337656505416</v>
      </c>
      <c r="R80" s="4">
        <v>0.9852850479321225</v>
      </c>
      <c r="T80" s="4"/>
    </row>
    <row r="81" spans="1:20" ht="11.25">
      <c r="A81" s="1" t="s">
        <v>33</v>
      </c>
      <c r="B81" s="1">
        <v>213</v>
      </c>
      <c r="C81" s="7">
        <v>146</v>
      </c>
      <c r="D81" s="7">
        <v>724</v>
      </c>
      <c r="E81" s="7">
        <v>3</v>
      </c>
      <c r="G81" s="7">
        <v>136</v>
      </c>
      <c r="H81" s="7">
        <v>84</v>
      </c>
      <c r="I81" s="7">
        <v>192</v>
      </c>
      <c r="J81" s="7">
        <v>129</v>
      </c>
      <c r="K81" s="7">
        <v>68</v>
      </c>
      <c r="L81" s="7">
        <v>16</v>
      </c>
      <c r="N81" s="7">
        <v>84</v>
      </c>
      <c r="O81" s="7">
        <v>120</v>
      </c>
      <c r="P81" s="7">
        <f t="shared" si="1"/>
        <v>1915</v>
      </c>
      <c r="Q81" s="4">
        <v>0.0011466585232954307</v>
      </c>
      <c r="R81" s="4">
        <v>0.991269228235942</v>
      </c>
      <c r="T81" s="4"/>
    </row>
    <row r="82" spans="1:20" ht="11.25">
      <c r="A82" s="1" t="s">
        <v>34</v>
      </c>
      <c r="B82" s="1">
        <v>10017</v>
      </c>
      <c r="C82" s="7">
        <v>7940</v>
      </c>
      <c r="D82" s="7">
        <v>9926</v>
      </c>
      <c r="E82" s="7">
        <v>721</v>
      </c>
      <c r="F82" s="7">
        <v>6</v>
      </c>
      <c r="G82" s="7">
        <v>8629</v>
      </c>
      <c r="H82" s="7">
        <v>12598</v>
      </c>
      <c r="I82" s="7">
        <v>7329</v>
      </c>
      <c r="J82" s="7">
        <v>11423</v>
      </c>
      <c r="K82" s="7">
        <v>9253</v>
      </c>
      <c r="L82" s="7">
        <v>2941</v>
      </c>
      <c r="M82" s="7">
        <v>66</v>
      </c>
      <c r="N82" s="7">
        <v>9237</v>
      </c>
      <c r="O82" s="7">
        <v>7261</v>
      </c>
      <c r="P82" s="7">
        <f t="shared" si="1"/>
        <v>97347</v>
      </c>
      <c r="Q82" s="4">
        <v>0.05828917350769728</v>
      </c>
      <c r="R82" s="4">
        <v>0.745681917524415</v>
      </c>
      <c r="T82" s="4"/>
    </row>
    <row r="83" spans="1:20" ht="11.25">
      <c r="A83" s="1" t="s">
        <v>35</v>
      </c>
      <c r="B83" s="1">
        <v>23</v>
      </c>
      <c r="C83" s="7">
        <v>7</v>
      </c>
      <c r="D83" s="7">
        <v>50</v>
      </c>
      <c r="E83" s="7">
        <v>15</v>
      </c>
      <c r="F83" s="7">
        <v>5</v>
      </c>
      <c r="G83" s="7">
        <v>130</v>
      </c>
      <c r="H83" s="7">
        <v>52</v>
      </c>
      <c r="I83" s="7">
        <v>112</v>
      </c>
      <c r="J83" s="7">
        <v>52</v>
      </c>
      <c r="K83" s="7">
        <v>41</v>
      </c>
      <c r="L83" s="7">
        <v>5</v>
      </c>
      <c r="M83" s="7">
        <v>9</v>
      </c>
      <c r="N83" s="7">
        <v>31</v>
      </c>
      <c r="O83" s="7">
        <v>493</v>
      </c>
      <c r="P83" s="7">
        <f t="shared" si="1"/>
        <v>1025</v>
      </c>
      <c r="Q83" s="4">
        <v>0.0006137467291790164</v>
      </c>
      <c r="R83" s="4">
        <v>0.9952552887004734</v>
      </c>
      <c r="T83" s="4"/>
    </row>
    <row r="84" spans="1:20" ht="11.25">
      <c r="A84" s="1" t="s">
        <v>36</v>
      </c>
      <c r="B84" s="1">
        <v>8151</v>
      </c>
      <c r="C84" s="7">
        <v>8877</v>
      </c>
      <c r="D84" s="7">
        <v>7861</v>
      </c>
      <c r="E84" s="7">
        <v>546</v>
      </c>
      <c r="F84" s="7">
        <v>14</v>
      </c>
      <c r="G84" s="7">
        <v>4467</v>
      </c>
      <c r="H84" s="7">
        <v>8410</v>
      </c>
      <c r="I84" s="7">
        <v>4524</v>
      </c>
      <c r="J84" s="7">
        <v>5806</v>
      </c>
      <c r="K84" s="7">
        <v>5863</v>
      </c>
      <c r="L84" s="7">
        <v>1459</v>
      </c>
      <c r="M84" s="7">
        <v>102</v>
      </c>
      <c r="N84" s="7">
        <v>8230</v>
      </c>
      <c r="O84" s="7">
        <v>4562</v>
      </c>
      <c r="P84" s="7">
        <f t="shared" si="1"/>
        <v>68872</v>
      </c>
      <c r="Q84" s="4">
        <v>0.04123898998245582</v>
      </c>
      <c r="R84" s="4">
        <v>0.8299574269342003</v>
      </c>
      <c r="T84" s="4"/>
    </row>
    <row r="85" spans="1:20" ht="11.25">
      <c r="A85" s="1" t="s">
        <v>37</v>
      </c>
      <c r="B85" s="1">
        <v>14176</v>
      </c>
      <c r="C85" s="7">
        <v>18710</v>
      </c>
      <c r="D85" s="7">
        <v>19732</v>
      </c>
      <c r="E85" s="7">
        <v>16307</v>
      </c>
      <c r="F85" s="7">
        <v>1988</v>
      </c>
      <c r="G85" s="7">
        <v>6770</v>
      </c>
      <c r="H85" s="7">
        <v>11579</v>
      </c>
      <c r="I85" s="7">
        <v>6851</v>
      </c>
      <c r="J85" s="7">
        <v>11817</v>
      </c>
      <c r="K85" s="7">
        <v>8984</v>
      </c>
      <c r="L85" s="7">
        <v>3357</v>
      </c>
      <c r="M85" s="7">
        <v>3443</v>
      </c>
      <c r="N85" s="7">
        <v>13780</v>
      </c>
      <c r="O85" s="7">
        <v>8884</v>
      </c>
      <c r="P85" s="7">
        <f t="shared" si="1"/>
        <v>146378</v>
      </c>
      <c r="Q85" s="4">
        <v>0.08764782314513762</v>
      </c>
      <c r="R85" s="4">
        <v>0.6873927440167178</v>
      </c>
      <c r="T85" s="4"/>
    </row>
    <row r="86" spans="1:20" ht="11.25">
      <c r="A86" s="1" t="s">
        <v>38</v>
      </c>
      <c r="B86" s="1">
        <v>2223</v>
      </c>
      <c r="C86" s="7">
        <v>673</v>
      </c>
      <c r="D86" s="7">
        <v>2511</v>
      </c>
      <c r="E86" s="7">
        <v>71</v>
      </c>
      <c r="G86" s="7">
        <v>2180</v>
      </c>
      <c r="H86" s="7">
        <v>2157</v>
      </c>
      <c r="I86" s="7">
        <v>757</v>
      </c>
      <c r="J86" s="7">
        <v>2070</v>
      </c>
      <c r="K86" s="7">
        <v>1103</v>
      </c>
      <c r="L86" s="7">
        <v>47</v>
      </c>
      <c r="N86" s="7">
        <v>803</v>
      </c>
      <c r="O86" s="7">
        <v>1270</v>
      </c>
      <c r="P86" s="7">
        <f t="shared" si="1"/>
        <v>15865</v>
      </c>
      <c r="Q86" s="4">
        <v>0.009499601813097655</v>
      </c>
      <c r="R86" s="4">
        <v>0.9595963043465242</v>
      </c>
      <c r="T86" s="4"/>
    </row>
    <row r="87" spans="1:20" ht="11.25">
      <c r="A87" s="1" t="s">
        <v>39</v>
      </c>
      <c r="B87" s="1">
        <v>2</v>
      </c>
      <c r="C87" s="7">
        <v>2</v>
      </c>
      <c r="D87" s="7">
        <v>2</v>
      </c>
      <c r="E87" s="7">
        <v>2</v>
      </c>
      <c r="F87" s="7">
        <v>2</v>
      </c>
      <c r="G87" s="7">
        <v>2</v>
      </c>
      <c r="H87" s="7">
        <v>2</v>
      </c>
      <c r="I87" s="7">
        <v>2</v>
      </c>
      <c r="J87" s="7">
        <v>2</v>
      </c>
      <c r="K87" s="7">
        <v>2</v>
      </c>
      <c r="L87" s="7">
        <v>2</v>
      </c>
      <c r="M87" s="7">
        <v>2</v>
      </c>
      <c r="N87" s="7">
        <v>2</v>
      </c>
      <c r="O87" s="7">
        <v>2</v>
      </c>
      <c r="P87" s="7">
        <f t="shared" si="1"/>
        <v>28</v>
      </c>
      <c r="Q87" s="4">
        <v>1.676576430928045E-05</v>
      </c>
      <c r="R87" s="4">
        <v>0.9998053973785527</v>
      </c>
      <c r="T87" s="4"/>
    </row>
    <row r="88" spans="1:20" ht="11.25">
      <c r="A88" s="1" t="s">
        <v>40</v>
      </c>
      <c r="B88" s="1">
        <v>1</v>
      </c>
      <c r="C88" s="7">
        <v>1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f t="shared" si="1"/>
        <v>14</v>
      </c>
      <c r="Q88" s="4">
        <v>8.382882154640225E-06</v>
      </c>
      <c r="R88" s="4">
        <v>0.999884435981725</v>
      </c>
      <c r="T88" s="4"/>
    </row>
    <row r="89" spans="1:20" ht="11.25">
      <c r="A89" s="1" t="s">
        <v>101</v>
      </c>
      <c r="B89" s="1">
        <v>1</v>
      </c>
      <c r="P89" s="7">
        <f t="shared" si="1"/>
        <v>1</v>
      </c>
      <c r="Q89" s="4">
        <v>5.987772967600161E-07</v>
      </c>
      <c r="R89" s="4">
        <v>0.9999999999999993</v>
      </c>
      <c r="T89" s="4"/>
    </row>
    <row r="90" spans="1:20" ht="11.25">
      <c r="A90" s="1" t="s">
        <v>41</v>
      </c>
      <c r="B90" s="1">
        <v>2914</v>
      </c>
      <c r="C90" s="7">
        <v>3357</v>
      </c>
      <c r="D90" s="7">
        <v>4537</v>
      </c>
      <c r="E90" s="7">
        <v>1481</v>
      </c>
      <c r="F90" s="7">
        <v>768</v>
      </c>
      <c r="G90" s="7">
        <v>3444</v>
      </c>
      <c r="H90" s="7">
        <v>4059</v>
      </c>
      <c r="I90" s="7">
        <v>4079</v>
      </c>
      <c r="J90" s="7">
        <v>3696</v>
      </c>
      <c r="K90" s="7">
        <v>5366</v>
      </c>
      <c r="L90" s="7">
        <v>1388</v>
      </c>
      <c r="M90" s="7">
        <v>947</v>
      </c>
      <c r="N90" s="7">
        <v>3292</v>
      </c>
      <c r="O90" s="7">
        <v>4424</v>
      </c>
      <c r="P90" s="7">
        <f t="shared" si="1"/>
        <v>43752</v>
      </c>
      <c r="Q90" s="4">
        <v>0.026197704287844223</v>
      </c>
      <c r="R90" s="4">
        <v>0.91804654894705</v>
      </c>
      <c r="T90" s="4"/>
    </row>
    <row r="91" spans="1:20" ht="11.25">
      <c r="A91" s="1" t="s">
        <v>42</v>
      </c>
      <c r="B91" s="1">
        <v>1705</v>
      </c>
      <c r="C91" s="7">
        <v>2066</v>
      </c>
      <c r="D91" s="7">
        <v>2034</v>
      </c>
      <c r="E91" s="7">
        <v>375</v>
      </c>
      <c r="F91" s="7">
        <v>13</v>
      </c>
      <c r="G91" s="7">
        <v>1270</v>
      </c>
      <c r="H91" s="7">
        <v>1593</v>
      </c>
      <c r="I91" s="7">
        <v>2012</v>
      </c>
      <c r="J91" s="7">
        <v>1844</v>
      </c>
      <c r="K91" s="7">
        <v>1737</v>
      </c>
      <c r="L91" s="7">
        <v>317</v>
      </c>
      <c r="M91" s="7">
        <v>37</v>
      </c>
      <c r="N91" s="7">
        <v>1904</v>
      </c>
      <c r="O91" s="7">
        <v>2067</v>
      </c>
      <c r="P91" s="7">
        <f t="shared" si="1"/>
        <v>18974</v>
      </c>
      <c r="Q91" s="4">
        <v>0.011361200428724544</v>
      </c>
      <c r="R91" s="4">
        <v>0.9500967025334266</v>
      </c>
      <c r="T91" s="4"/>
    </row>
    <row r="92" spans="1:20" ht="11.25">
      <c r="A92" s="1" t="s">
        <v>43</v>
      </c>
      <c r="B92" s="1">
        <v>373</v>
      </c>
      <c r="C92" s="7">
        <v>1067</v>
      </c>
      <c r="D92" s="7">
        <v>187</v>
      </c>
      <c r="E92" s="7">
        <v>33</v>
      </c>
      <c r="F92" s="7">
        <v>28</v>
      </c>
      <c r="G92" s="7">
        <v>156</v>
      </c>
      <c r="H92" s="7">
        <v>153</v>
      </c>
      <c r="I92" s="7">
        <v>277</v>
      </c>
      <c r="J92" s="7">
        <v>170</v>
      </c>
      <c r="K92" s="7">
        <v>305</v>
      </c>
      <c r="L92" s="7">
        <v>4</v>
      </c>
      <c r="N92" s="7">
        <v>138</v>
      </c>
      <c r="O92" s="7">
        <v>269</v>
      </c>
      <c r="P92" s="7">
        <f t="shared" si="1"/>
        <v>3160</v>
      </c>
      <c r="Q92" s="4">
        <v>0.0018921362577616508</v>
      </c>
      <c r="R92" s="4">
        <v>0.9871771841898841</v>
      </c>
      <c r="T92" s="4"/>
    </row>
    <row r="93" spans="1:20" ht="11.25">
      <c r="A93" s="1" t="s">
        <v>44</v>
      </c>
      <c r="B93" s="1">
        <v>4351</v>
      </c>
      <c r="C93" s="7">
        <v>5016</v>
      </c>
      <c r="D93" s="7">
        <v>6071</v>
      </c>
      <c r="E93" s="7">
        <v>485</v>
      </c>
      <c r="F93" s="7">
        <v>7</v>
      </c>
      <c r="G93" s="7">
        <v>4381</v>
      </c>
      <c r="H93" s="7">
        <v>4810</v>
      </c>
      <c r="I93" s="7">
        <v>4406</v>
      </c>
      <c r="J93" s="7">
        <v>6745</v>
      </c>
      <c r="K93" s="7">
        <v>5633</v>
      </c>
      <c r="L93" s="7">
        <v>1291</v>
      </c>
      <c r="M93" s="7">
        <v>79</v>
      </c>
      <c r="N93" s="7">
        <v>5709</v>
      </c>
      <c r="O93" s="7">
        <v>4878</v>
      </c>
      <c r="P93" s="7">
        <f t="shared" si="1"/>
        <v>53862</v>
      </c>
      <c r="Q93" s="4">
        <v>0.032251342758087984</v>
      </c>
      <c r="R93" s="4">
        <v>0.8622087696922882</v>
      </c>
      <c r="T93" s="4"/>
    </row>
    <row r="94" spans="1:20" ht="11.25">
      <c r="A94" s="1" t="s">
        <v>45</v>
      </c>
      <c r="B94" s="1">
        <v>63</v>
      </c>
      <c r="C94" s="7">
        <v>47</v>
      </c>
      <c r="D94" s="7">
        <v>79</v>
      </c>
      <c r="G94" s="7">
        <v>131</v>
      </c>
      <c r="H94" s="7">
        <v>55</v>
      </c>
      <c r="I94" s="7">
        <v>103</v>
      </c>
      <c r="J94" s="7">
        <v>73</v>
      </c>
      <c r="K94" s="7">
        <v>42</v>
      </c>
      <c r="L94" s="7">
        <v>2</v>
      </c>
      <c r="N94" s="7">
        <v>51</v>
      </c>
      <c r="O94" s="7">
        <v>45</v>
      </c>
      <c r="P94" s="7">
        <f t="shared" si="1"/>
        <v>691</v>
      </c>
      <c r="Q94" s="4">
        <v>0.0004137551120611711</v>
      </c>
      <c r="R94" s="4">
        <v>0.9966690018981239</v>
      </c>
      <c r="T94" s="4"/>
    </row>
    <row r="95" spans="1:20" ht="11.25">
      <c r="A95" s="1" t="s">
        <v>46</v>
      </c>
      <c r="B95" s="1">
        <v>6716</v>
      </c>
      <c r="C95" s="7">
        <v>7670</v>
      </c>
      <c r="D95" s="7">
        <v>12986</v>
      </c>
      <c r="E95" s="7">
        <v>12015</v>
      </c>
      <c r="F95" s="7">
        <v>380</v>
      </c>
      <c r="G95" s="7">
        <v>928</v>
      </c>
      <c r="H95" s="7">
        <v>2111</v>
      </c>
      <c r="I95" s="7">
        <v>807</v>
      </c>
      <c r="J95" s="7">
        <v>1014</v>
      </c>
      <c r="K95" s="7">
        <v>3043</v>
      </c>
      <c r="L95" s="7">
        <v>157</v>
      </c>
      <c r="M95" s="7">
        <v>7</v>
      </c>
      <c r="N95" s="7">
        <v>878</v>
      </c>
      <c r="O95" s="7">
        <v>789</v>
      </c>
      <c r="P95" s="7">
        <f t="shared" si="1"/>
        <v>49501</v>
      </c>
      <c r="Q95" s="4">
        <v>0.029640074966917555</v>
      </c>
      <c r="R95" s="4">
        <v>0.8918488446592058</v>
      </c>
      <c r="T95" s="4"/>
    </row>
    <row r="96" spans="1:20" ht="11.25">
      <c r="A96" s="1" t="s">
        <v>47</v>
      </c>
      <c r="B96" s="1">
        <v>149</v>
      </c>
      <c r="C96" s="7">
        <v>1218</v>
      </c>
      <c r="F96" s="7">
        <v>1210</v>
      </c>
      <c r="G96" s="7">
        <v>92</v>
      </c>
      <c r="H96" s="7">
        <v>1</v>
      </c>
      <c r="I96" s="7">
        <v>267</v>
      </c>
      <c r="J96" s="7">
        <v>6780</v>
      </c>
      <c r="K96" s="7">
        <v>2891</v>
      </c>
      <c r="L96" s="7">
        <v>1206</v>
      </c>
      <c r="M96" s="7">
        <v>218</v>
      </c>
      <c r="N96" s="7">
        <v>1245</v>
      </c>
      <c r="O96" s="7">
        <v>168</v>
      </c>
      <c r="P96" s="7">
        <f t="shared" si="1"/>
        <v>15445</v>
      </c>
      <c r="Q96" s="4">
        <v>0.009248115348458447</v>
      </c>
      <c r="R96" s="4">
        <v>0.9688444196949827</v>
      </c>
      <c r="T96" s="4"/>
    </row>
    <row r="97" spans="1:18" ht="11.25">
      <c r="A97" s="1" t="s">
        <v>48</v>
      </c>
      <c r="B97" s="1">
        <v>6</v>
      </c>
      <c r="C97" s="7">
        <v>51</v>
      </c>
      <c r="D97" s="7">
        <v>22</v>
      </c>
      <c r="E97" s="7">
        <v>6</v>
      </c>
      <c r="G97" s="7">
        <v>18</v>
      </c>
      <c r="H97" s="7">
        <v>145</v>
      </c>
      <c r="I97" s="7">
        <v>81</v>
      </c>
      <c r="J97" s="7">
        <v>30</v>
      </c>
      <c r="K97" s="7">
        <v>224</v>
      </c>
      <c r="L97" s="7">
        <v>3</v>
      </c>
      <c r="M97" s="7">
        <v>2</v>
      </c>
      <c r="N97" s="7">
        <v>70</v>
      </c>
      <c r="O97" s="7">
        <v>19</v>
      </c>
      <c r="P97" s="7">
        <f t="shared" si="1"/>
        <v>677</v>
      </c>
      <c r="Q97" s="4">
        <v>0.00040537222990653086</v>
      </c>
      <c r="R97" s="4">
        <v>0.9970743741280305</v>
      </c>
    </row>
    <row r="98" spans="1:19" s="2" customFormat="1" ht="11.25">
      <c r="A98" s="1" t="s">
        <v>49</v>
      </c>
      <c r="B98" s="1">
        <v>6</v>
      </c>
      <c r="C98" s="7">
        <v>51</v>
      </c>
      <c r="D98" s="7">
        <v>22</v>
      </c>
      <c r="E98" s="7">
        <v>6</v>
      </c>
      <c r="F98" s="7"/>
      <c r="G98" s="7">
        <v>18</v>
      </c>
      <c r="H98" s="7">
        <v>145</v>
      </c>
      <c r="I98" s="7">
        <v>81</v>
      </c>
      <c r="J98" s="7">
        <v>30</v>
      </c>
      <c r="K98" s="7">
        <v>224</v>
      </c>
      <c r="L98" s="7">
        <v>3</v>
      </c>
      <c r="M98" s="7">
        <v>2</v>
      </c>
      <c r="N98" s="7">
        <v>70</v>
      </c>
      <c r="O98" s="7">
        <v>19</v>
      </c>
      <c r="P98" s="7">
        <f t="shared" si="1"/>
        <v>677</v>
      </c>
      <c r="Q98" s="4">
        <v>0.00040537222990653086</v>
      </c>
      <c r="R98" s="4">
        <v>0.997479746357937</v>
      </c>
      <c r="S98" s="6"/>
    </row>
    <row r="99" spans="1:18" ht="11.25">
      <c r="A99" s="1" t="s">
        <v>50</v>
      </c>
      <c r="B99" s="1">
        <v>6258</v>
      </c>
      <c r="C99" s="7">
        <v>8086</v>
      </c>
      <c r="D99" s="7">
        <v>7713</v>
      </c>
      <c r="E99" s="7">
        <v>435</v>
      </c>
      <c r="G99" s="7">
        <v>7009</v>
      </c>
      <c r="H99" s="7">
        <v>7898</v>
      </c>
      <c r="I99" s="7">
        <v>5820</v>
      </c>
      <c r="J99" s="7">
        <v>7218</v>
      </c>
      <c r="K99" s="7">
        <v>7669</v>
      </c>
      <c r="L99" s="7">
        <v>585</v>
      </c>
      <c r="M99" s="7">
        <v>19</v>
      </c>
      <c r="N99" s="7">
        <v>6557</v>
      </c>
      <c r="O99" s="7">
        <v>6607</v>
      </c>
      <c r="P99" s="7">
        <f t="shared" si="1"/>
        <v>71874</v>
      </c>
      <c r="Q99" s="4">
        <v>0.043036519427329396</v>
      </c>
      <c r="R99" s="4">
        <v>0.7887184369517445</v>
      </c>
    </row>
    <row r="101" spans="1:19" s="2" customFormat="1" ht="11.25">
      <c r="A101" s="2" t="s">
        <v>0</v>
      </c>
      <c r="B101" s="2">
        <f>SUM(B5:B100)</f>
        <v>192089</v>
      </c>
      <c r="C101" s="10">
        <v>211545</v>
      </c>
      <c r="D101" s="10">
        <v>294467</v>
      </c>
      <c r="E101" s="10">
        <v>250165</v>
      </c>
      <c r="F101" s="10">
        <v>14528</v>
      </c>
      <c r="G101" s="10">
        <v>68940</v>
      </c>
      <c r="H101" s="10">
        <v>96376</v>
      </c>
      <c r="I101" s="10">
        <v>80567</v>
      </c>
      <c r="J101" s="10">
        <v>113178</v>
      </c>
      <c r="K101" s="10">
        <v>143671</v>
      </c>
      <c r="L101" s="10">
        <v>22000</v>
      </c>
      <c r="M101" s="10">
        <v>9211</v>
      </c>
      <c r="N101" s="10">
        <v>90398</v>
      </c>
      <c r="O101" s="10">
        <v>82935</v>
      </c>
      <c r="P101" s="10">
        <v>1670070</v>
      </c>
      <c r="Q101" s="6"/>
      <c r="R101" s="6"/>
      <c r="S101" s="6"/>
    </row>
    <row r="102" spans="1:16" ht="11.25">
      <c r="A102" s="1" t="s">
        <v>109</v>
      </c>
      <c r="B102" s="1">
        <f>SUM(B4:B99)</f>
        <v>192089</v>
      </c>
      <c r="C102" s="1">
        <f aca="true" t="shared" si="2" ref="C102:P102">SUM(C4:C99)</f>
        <v>211545</v>
      </c>
      <c r="D102" s="1">
        <f t="shared" si="2"/>
        <v>294467</v>
      </c>
      <c r="E102" s="1">
        <f t="shared" si="2"/>
        <v>250165</v>
      </c>
      <c r="F102" s="1">
        <f t="shared" si="2"/>
        <v>14528</v>
      </c>
      <c r="G102" s="1">
        <f t="shared" si="2"/>
        <v>68940</v>
      </c>
      <c r="H102" s="1">
        <f t="shared" si="2"/>
        <v>96376</v>
      </c>
      <c r="I102" s="1">
        <f t="shared" si="2"/>
        <v>80567</v>
      </c>
      <c r="J102" s="1">
        <f t="shared" si="2"/>
        <v>113178</v>
      </c>
      <c r="K102" s="1">
        <f t="shared" si="2"/>
        <v>143671</v>
      </c>
      <c r="L102" s="1">
        <f t="shared" si="2"/>
        <v>22000</v>
      </c>
      <c r="M102" s="1">
        <f t="shared" si="2"/>
        <v>9211</v>
      </c>
      <c r="N102" s="1">
        <f t="shared" si="2"/>
        <v>90398</v>
      </c>
      <c r="O102" s="1">
        <f t="shared" si="2"/>
        <v>82935</v>
      </c>
      <c r="P102" s="1">
        <f t="shared" si="2"/>
        <v>1670070</v>
      </c>
    </row>
    <row r="103" spans="1:16" ht="11.25">
      <c r="A103" s="1" t="s">
        <v>110</v>
      </c>
      <c r="B103" s="1">
        <f>SUM(B102-B101)</f>
        <v>0</v>
      </c>
      <c r="C103" s="1">
        <f aca="true" t="shared" si="3" ref="C103:P103">SUM(C102-C101)</f>
        <v>0</v>
      </c>
      <c r="D103" s="1">
        <f t="shared" si="3"/>
        <v>0</v>
      </c>
      <c r="E103" s="1">
        <f t="shared" si="3"/>
        <v>0</v>
      </c>
      <c r="F103" s="1">
        <f t="shared" si="3"/>
        <v>0</v>
      </c>
      <c r="G103" s="1">
        <f t="shared" si="3"/>
        <v>0</v>
      </c>
      <c r="H103" s="1">
        <f t="shared" si="3"/>
        <v>0</v>
      </c>
      <c r="I103" s="1">
        <f t="shared" si="3"/>
        <v>0</v>
      </c>
      <c r="J103" s="1">
        <f t="shared" si="3"/>
        <v>0</v>
      </c>
      <c r="K103" s="1">
        <f t="shared" si="3"/>
        <v>0</v>
      </c>
      <c r="L103" s="1">
        <f t="shared" si="3"/>
        <v>0</v>
      </c>
      <c r="M103" s="1">
        <f t="shared" si="3"/>
        <v>0</v>
      </c>
      <c r="N103" s="1">
        <f t="shared" si="3"/>
        <v>0</v>
      </c>
      <c r="O103" s="1">
        <f t="shared" si="3"/>
        <v>0</v>
      </c>
      <c r="P103" s="1">
        <f t="shared" si="3"/>
        <v>0</v>
      </c>
    </row>
  </sheetData>
  <printOptions/>
  <pageMargins left="0.17" right="0.15" top="0.38" bottom="0.21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jzurita</dc:creator>
  <cp:keywords/>
  <dc:description/>
  <cp:lastModifiedBy>mwhite</cp:lastModifiedBy>
  <cp:lastPrinted>2000-03-07T22:42:59Z</cp:lastPrinted>
  <dcterms:created xsi:type="dcterms:W3CDTF">2000-03-07T12:43:15Z</dcterms:created>
  <dcterms:modified xsi:type="dcterms:W3CDTF">2000-03-13T22:23:11Z</dcterms:modified>
  <cp:category/>
  <cp:version/>
  <cp:contentType/>
  <cp:contentStatus/>
</cp:coreProperties>
</file>